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EstaPasta_de_trabalho"/>
  <mc:AlternateContent xmlns:mc="http://schemas.openxmlformats.org/markup-compatibility/2006">
    <mc:Choice Requires="x15">
      <x15ac:absPath xmlns:x15ac="http://schemas.microsoft.com/office/spreadsheetml/2010/11/ac" url="C:\arquivos\licitacoes\2025\Pregão Eletrônico\Pregão Eletronico 057-25 - Eventual Aquisição de Pneus e Lubirficantes - PMS\"/>
    </mc:Choice>
  </mc:AlternateContent>
  <xr:revisionPtr revIDLastSave="0" documentId="13_ncr:1_{5F82E05D-A2E7-40FE-94C4-5668A9F685C9}" xr6:coauthVersionLast="47" xr6:coauthVersionMax="47" xr10:uidLastSave="{00000000-0000-0000-0000-000000000000}"/>
  <bookViews>
    <workbookView xWindow="-120" yWindow="-120" windowWidth="29040" windowHeight="15720" xr2:uid="{00000000-000D-0000-FFFF-FFFF00000000}"/>
  </bookViews>
  <sheets>
    <sheet name="Quadro de Preços" sheetId="1" r:id="rId1"/>
    <sheet name="Dados" sheetId="2" r:id="rId2"/>
  </sheets>
  <definedNames>
    <definedName name="_xlnm._FilterDatabase" localSheetId="0" hidden="1">'Quadro de Preços'!$A$12:$G$103</definedName>
    <definedName name="_GoBack" localSheetId="1">Dados!$B$3</definedName>
    <definedName name="_Hlk103001899" localSheetId="0">'Quadro de Preços'!$A$13</definedName>
    <definedName name="_Hlk103083203" localSheetId="0">'Quadro de Preços'!#REF!</definedName>
    <definedName name="_Hlk94602424" localSheetId="1">Dados!$B$23</definedName>
    <definedName name="_Hlk94602431" localSheetId="1">Dados!$B$24</definedName>
    <definedName name="_xlnm.Print_Titles" localSheetId="0">'Quadro de Preços'!$1:$12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7" i="1" l="1"/>
  <c r="G96" i="1"/>
  <c r="G95" i="1"/>
  <c r="G94" i="1"/>
  <c r="G93"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A100" i="1"/>
  <c r="A101" i="1"/>
  <c r="A102" i="1"/>
  <c r="F99" i="1" l="1"/>
  <c r="A103" i="1" l="1"/>
  <c r="E6" i="1" l="1"/>
  <c r="A4" i="1"/>
  <c r="A6" i="1"/>
  <c r="A5" i="1"/>
  <c r="A3" i="1"/>
</calcChain>
</file>

<file path=xl/sharedStrings.xml><?xml version="1.0" encoding="utf-8"?>
<sst xmlns="http://schemas.openxmlformats.org/spreadsheetml/2006/main" count="227" uniqueCount="144">
  <si>
    <t>Firma:</t>
  </si>
  <si>
    <t>End:</t>
  </si>
  <si>
    <t>CNPJ:</t>
  </si>
  <si>
    <t>ITEM</t>
  </si>
  <si>
    <t>DESCRIÇÃO</t>
  </si>
  <si>
    <t>UND</t>
  </si>
  <si>
    <t>QUANT</t>
  </si>
  <si>
    <t xml:space="preserve">Valor Total </t>
  </si>
  <si>
    <t>IE:</t>
  </si>
  <si>
    <t>Licitação:</t>
  </si>
  <si>
    <t>Processo:</t>
  </si>
  <si>
    <t>Objeto:</t>
  </si>
  <si>
    <t>Abertura:</t>
  </si>
  <si>
    <t>Homologação:</t>
  </si>
  <si>
    <t>Tipo:</t>
  </si>
  <si>
    <t>Entrega:</t>
  </si>
  <si>
    <t>Local Entrega:</t>
  </si>
  <si>
    <t>Condições  de Pagamento:</t>
  </si>
  <si>
    <t>Validade da Proposta:</t>
  </si>
  <si>
    <t>Telefone:</t>
  </si>
  <si>
    <t>Setores:</t>
  </si>
  <si>
    <t>Dotação:</t>
  </si>
  <si>
    <t>Total Est.:</t>
  </si>
  <si>
    <t>Endereço:</t>
  </si>
  <si>
    <t>Valor Estimado</t>
  </si>
  <si>
    <t>Valor Proposto</t>
  </si>
  <si>
    <t>Valor Global:</t>
  </si>
  <si>
    <t>Proposta válida por 60 (sessenta) dias</t>
  </si>
  <si>
    <t>VALOR ESTIMADO:</t>
  </si>
  <si>
    <t>MENOR PREÇO POR ITEM</t>
  </si>
  <si>
    <t>Publicação:</t>
  </si>
  <si>
    <t>Prazo:</t>
  </si>
  <si>
    <t>Representante:</t>
  </si>
  <si>
    <t>CPF:</t>
  </si>
  <si>
    <t>Enquadramento:</t>
  </si>
  <si>
    <t>O não cumprimento do disposto no presente termo acarretará a anulação do empenho bem como a aplicação das penalidades previstas no edital e a convocação do fornecedor subseqüente considerando a ordem de classificação do certame.</t>
  </si>
  <si>
    <t>ANEXO III - QUADRO DE PROPOSTAS</t>
  </si>
  <si>
    <t>O objeto será realizado junto à Secretaria obedecendo ao detalhamento na íntegra do termo de referência.</t>
  </si>
  <si>
    <t>Homologação: __/__/2025</t>
  </si>
  <si>
    <t>Previsão Publicação: __/__/2025</t>
  </si>
  <si>
    <t>Prazo da Ata: 12 meses a contar de sua assinatura.</t>
  </si>
  <si>
    <t>Sec. Agricultura</t>
  </si>
  <si>
    <t>Sec. Obras</t>
  </si>
  <si>
    <t>PREGÃO ELETRÔNICO Nº 057/2025</t>
  </si>
  <si>
    <t>PROCESSO ADMINISTRATIVO N° 3263/2025 de 21/07/2025</t>
  </si>
  <si>
    <t>EVENTUAL AQUISIÇÃO DE PNEUS E LUBRIFICANTES - SRP</t>
  </si>
  <si>
    <t>O pagamento do objeto de que trata o PREGÃO ELETRÔNICO 057/2025, será efetuado pela Tesouraria da Prefeitura Municipal de Sumidouro.</t>
  </si>
  <si>
    <t>ADITIVO ARLA GALÃO 20 LITROS</t>
  </si>
  <si>
    <t>UNID</t>
  </si>
  <si>
    <t>ADITIVO PARA RADIADOR, ADITIVOS 5 LITROS GALÃO ANTI-CORROSIVO,  ANTI-FERVURA, ANTI-CONGELAMENTO E ANTI-ESPUMANTE COMBUSTÍVEL: SERVE PARA TODOS OS COMBUSTÍVEIS TECNOLOGIA: ORGÂNICA LONG LIFE</t>
  </si>
  <si>
    <t>ADITIVO RADIADOR ÁGUA FRASCO DE 1 LITRO</t>
  </si>
  <si>
    <t>ARLA 32, VOLUME LÍQUIDO 20 LITROS, DIESEL TIPO DE RECIPIENTE GALÃO TIPOS DE MOTOR DIESEL ANTICORROSIVO  E ORGÂNICO</t>
  </si>
  <si>
    <t>CAMARA DE AR 12-5/ 80-18</t>
  </si>
  <si>
    <t>CÂMARA DE AR P/ TRATOR TAM. 12-4-24 PADRÃO DE QUALIDADE: PIRELLI, GOODYEAR, FIRESTONE OU MICHELIN, OU DE QUALIDADE SIMILAR DEVENDO POSSUIR SELO DE APROVAÇÃO DO INMETRO E DO IBAMA, 1ª LINHA. PRAZO DE FABRICAÇÃO IGUAL OU INFERIOR A 6 (SEIS) MESES NO MOMENTO DA ENTREGA. PRAZO DE GARANTIA DE 5 (CINCO) ANOS</t>
  </si>
  <si>
    <t>CÂMARA DE AR P/ TRATOR TAM. 14.9X24. PADRÃO DE QUALIDADE: PIRELLI, GOODYEAR, FIRESTONE OU MICHELIN, OU DE QUALIDADE SIMILAR DEVENDO POSSUIR SELO DE APROVAÇÃO DO INMETRO E DO IBAMA, 1ª LINHA. PRAZO DE FABRICAÇÃO IGUAL OU INFERIOR A 6 (SEIS) MESES NO MOMENTO DA ENTREGA. PRAZO DE GARANTIA DE 5 (CINCO) ANOS</t>
  </si>
  <si>
    <t>CÂMARA DE AR P/ TRATOR TAM. 18.4X30. PADRÃO DE QUALIDADE: PIRELLI, GOODYEAR, FIRESTONE OU MICHELIN, OU DE QUALIDADE SIMILAR DEVENDO POSSUIR SELO DE APROVAÇÃO DO INMETRO E DO IBAMA, 1ª LINHA. PRAZO DE FABRICAÇÃO IGUAL OU INFERIOR A 6 (SEIS) MESES NO MOMENTO DA ENTREGA. PRAZO DE GARANTIA DE 5 (CINCO) ANOS</t>
  </si>
  <si>
    <t>CÂMARA DE AR P/ TRATOR TAM. 18.4X34. PADRÃO DE QUALIDADE: PIRELLI, GOODYEAR, FIRESTONE OU MICHELIN, OU DE QUALIDADE SIMILAR DEVENDO POSSUIR SELO DE APROVAÇÃO DO INMETRO E DO IBAMA, 1ª LINHA. PRAZO DE FABRICAÇÃO IGUAL OU INFERIOR A 6 (SEIS) MESES NO MOMENTO DA ENTREGA. PRAZO DE GARANTIA DE 5 (CINCO) ANOS</t>
  </si>
  <si>
    <t>ESTOPA PARA LIMPEZA E POLIMENTO AUTOMOTIVO</t>
  </si>
  <si>
    <t>FILTRO QUÍMICO DE COMBUSTIVEL DIESEL 1LITRO</t>
  </si>
  <si>
    <t>FLUIDO DE FREIO DOT 4, VOLUME DA UNIDADE 500 ML NÚMERO DE DOT 4</t>
  </si>
  <si>
    <t>GALÃO DE 50 LITROS LIMPA BAÚ</t>
  </si>
  <si>
    <t>GALÃO DE 50 LITROS SHAMPOO AUTOMOTIVO</t>
  </si>
  <si>
    <t>GRAXA LUBRIFICANTE GRAXA DE LÍTIO DO TIPO MÚLTIPLAS APLICAÇÕES, GRAU NLGI 2, CONTENDO INIBIDORES DE OXIDAÇÃO E CORROSÃO. TEMPERATURA DE OPERAÇÃO: -20ºC A 120ºC. EMBALAGEM DE 20 LITROS PADRÃO DE QUALIDADE: LUBRAX, IPIRANGA, TEXACO OU DE QUALIDADE SIMILAR DEVENDO POSSUIR SELO DE APROVAÇÃO DO INMETRO E DO IBAMA, 1ª LINHA. PRAZO DE FABRICAÇÃO IGUAL OU INFERIOR A 6 (SEIS) MESES NO MOMENTO DA ENTREGA. PRAZO DE GARANTIA DE 5 (CINCO) ANOS</t>
  </si>
  <si>
    <t>GRAXA LUBRIFICANTE INDUSTRIAL: USO GERAL E MÚLTIPLAS APLICAÇÕES, COMPOSTO DE BASE SABÃO DE LÍTIO, MP2, COR CASTANHO ESCURO, EMBALADO EM BALDE DE 20 KG</t>
  </si>
  <si>
    <t>ÓLEO 0W20 SINTÉTICO, LINHA VALORA IGUAL OU SUPERIOR GRAU DE VISCOSIDADE 0W-20, VOLUME DA UNIDADE 1 LITRO TIPO DE ÓLEO DE MOTOR SINTÉTICO TIPO DE VEÍCULO CARRO/CAMINHONETE</t>
  </si>
  <si>
    <t>ÓLEO 10W30 SEMI SINTÉTICO PARA MOTOR DE MOTOCICLETAS 4 TEMPOS. CLASSIFICAÇÃO DE DESEMPENHO API GL4. CARACTERÍSTICAS TÍPICAS: DENSIDADE 15°C: 0,863; PONTO DE FULGOR, 'C: &gt;200; PONTO DE FLUIDEZ, "C: -30; VISCOSIDADE A 40°C, CST: 70,5; VISCOSIDADE A 100°C, CST: 10,5; TAXA DE EVAPORAÇÃO (N-BUTIL ACETATO = 1): N/D; COEFICIENTE DE PARTIÇÃO: N-OCTANOL/ÁGUA (VALOR DE LOG): &gt; 3.5; EMBALAGEM DE 1 LITROS PADRÃO DE QUALIDADE: LUBRAX, IPIRANGA, TEXACO OU DE QUALIDADE SIMILAR DEVENDO POSSUIR SELO DE APROVAÇÃO DO INMETRO E DO IBAMA, 1ª LINHA. PRAZO DE FABRICAÇÃO IGUAL OU INFERIOR A 6 (SEIS) MESES NO MOMENTO DA ENTREGA. PRAZO DE GARANTIA DE 5 (CINCO) ANOS</t>
  </si>
  <si>
    <t>ÓLEO 10W30 UNITRACTOR TRANSMISSÃO GALÃO DE 20 LITROS</t>
  </si>
  <si>
    <t>ÓLEO 15W40 PARA MOTOR A DIESEL. CLASSIFICAÇÃO DE DESEMPENHO API GL 4.CARACTERÍSTICAS TÍPICAS: DENSIDADE 20/4°C: 0,868; PONTO DE FULGOR, 'C: 220; PONTO DE FLUIDEZ, "C: -36; VISCOSIDADE A 40°C, CST: 107; VISCOSIDADE A 100°C, CST: 14,5; INDICE DE VISCOSIDADE: 139; CINZAS SULFATADAS (%PESO): 1,5; INDICE DE BASICIDADE TOTAL (MGKOH/MG): 11,1; EMBALAGEM DE 20 LITROS PADRÃO DE QUALIDADE: LUBRAX, IPIRANGA, TEXACO OU DE QUALIDADE SIMILAR DEVENDO POSSUIR SELO DE APROVAÇÃO DO INMETRO E DO IBAMA, 1ª LINHA. PRAZO DE FABRICAÇÃO IGUAL OU INFERIOR A 6 (SEIS) MESES NO MOMENTO DA ENTREGA. PRAZO DE GARANTIA DE 5 (CINCO) ANOS</t>
  </si>
  <si>
    <t>ÓLEO 15W40 PARA MOTOR A GASOLINA CARACTERÍSTICAS TÍPICAS DENSIDADE 20/4°C G/CM³ 0,8704; VISCOSIDADE CINEMÁTICA 100°C CST 14,99 VISCOSIDADE CINEMÁTICA 40°C CST 104,0 ÍNDICE DE VISCOSIDADE - 151 CCS  -20°C CP 4.800 PONTO DE FLUIDEZ °C -18 PONTO DE FULGOR °C 240 TBN MG KOH/G 5,80 EMBALAGEM DE 1 LITRO PADRÃO DE QUALIDADE: LUBRAX, IPIRANGA, TEXACO OU DE QUALIDADE SIMILAR DEVENDO POSSUIR SELO DE APROVAÇÃO DO INMETRO E DO IBAMA, 1ª LINHA. PRAZO DE FABRICAÇÃO IGUAL OU INFERIOR A 6 (SEIS) MESES NO MOMENTO DA ENTREGA. PRAZO DE GARANTIA DE 5 (CINCO) ANOS</t>
  </si>
  <si>
    <t>ÓLEO 15W40 PARA MOTOR A GASOLINA FRASCO 1 LITRO</t>
  </si>
  <si>
    <t>ÓLEO 5W40 SINTÉTICO IGUAL OU SUPERIOR, GRAU DE VISCOSIDADE 5W-40 VOLUME DA UNIDADE 1 LITRO MODELO DETALHADO 5W40 TIPO DE ÓLEO DE MOTOR SINTÉTICO TIPO DE VEÍCULO MOTO/QUADRICICLO</t>
  </si>
  <si>
    <t>ÓLEO 90 GL5 TRANSMISSÕES ENGRENAGENS REDUÇÕES CARACTERÍSTICAS TÍPICAS DENSIDADE A 20/4°C G/CM³ 0,8888 COR VISUAL L 3.5 VISCOSIDADE CINEMÁTICA A 40°C CST 162,4 VISCOSIDADE CINEMÁTICA A 100°C CST 16,44 ÍNDICE DE VISCOSIDADE - 106 PONTO DE FLUIDEZ °C -25  PONTO DE FULGOR °C 210 TAN MG KOH/G 0,45 PADRÃO DE QUALIDADE: LUBRAX, IPIRANGA, TEXACO OU DE QUALIDADE SIMILAR DEVENDO POSSUIR SELO DE APROVAÇÃO DO INMETRO E DO IBAMA, 1ª LINHA. PRAZO DE FABRICAÇÃO IGUAL OU INFERIOR A 6 (SEIS) MESES NO MOMENTO DA ENTREGA. PRAZO DE GARANTIA DE 5 (CINCO) ANOS GALAO 20 LITROS</t>
  </si>
  <si>
    <t>ÓLEO DE CAIXA 85W 90 GALÃO DE 20 LITROS</t>
  </si>
  <si>
    <t>ÓLEO DE FREIO (DOT4) DENSIDADE A 20/4°C G/CM³ 1,05 VISCOSIDADE CINEMÁTICA A -40°C CST 1.024 VISCOSIDADE CINEMÁTICA A 100°C CST 2,1 COR VISUAL VERMELHO PONTO DE EBULIÇÃO A 760MMHG °C &gt;265 PH - 8,3 PADRÃO DE QUALIDADE: LUBRAX, IPIRANGA, TEXACO OU DE QUALIDADE SIMILAR DEVENDO POSSUIR SELO DE APROVAÇÃO DO INMETRO E DO IBAMA, 1ª LINHA. PRAZO DE FABRICAÇÃO IGUAL OU INFERIOR A 6 (SEIS) MESES NO MOMENTO DA ENTREGA. PRAZO DE GARANTIA DE 5 (CINCO) ANOS EMBALAGEM 500ML</t>
  </si>
  <si>
    <t>ÓLEO DE FREIO FRASCO DE 500 ML</t>
  </si>
  <si>
    <t>ÓLEO DE TRANSMISSÃO 140 GL5 GALÃO DE 20 LITROS</t>
  </si>
  <si>
    <t xml:space="preserve">ÓLEO DE TRANSMISSÃO DIFERENCIAL 80W90 GL5 TIPO DE VEÍCULO CARRO/CAMINHONETE GRAU DE VISCOSIDADE GT OIL SAE 80W/90 API GL5 GALÃO 20 LITROS </t>
  </si>
  <si>
    <t>ÓLEO DIREÇÃO HIDRÁULICA, GRAU DE VISCOSIDADE 80W VOLUME DA UNIDADE 1 LITRO NÚMERO DE REGISTRO DE PRODUTO DE ANP 5460 MODELO DETALHADO ATF TA TIPO A SUFIXO A TIPO DE VEÍCULO, CARRO/CAMINHONETE</t>
  </si>
  <si>
    <t>ÓLEO GL5 SAE 85W140 PARA ENGRENAGENS HIPÓIDES CARACTERÍSTICAS TÍPICAS DENSIDADE A 20/4°C G/CM³ 0,9054 COR VISUAL L 4.0 VISCOSIDADE CINEMÁTICA A 40°C CST 342,5 VISCOSIDADE CINEMÁTICA A 100°C CST 25,73 ÍNDICE DE VISCOSIDADE - 98 PONTO DE FLUIDEZ °C -21 PONTO DE FULGOR °C 230 TAN MG KOH/G 1,08 PADRÃO DE QUALIDADE: LUBRAX, IPIRANGA, TEXACO OU DE QUALIDADE SIMILAR DEVENDO POSSUIR SELO DE APROVAÇÃO DO INMETRO E DO IBAMA, 1ª LINHA. PRAZO DE FABRICAÇÃO IGUAL OU INFERIOR A 6 (SEIS) MESES NO MOMENTO DA ENTREGA. PRAZO DE GARANTIA DE 5 (CINCO) ANOS GALÃO DE 20 LITROS</t>
  </si>
  <si>
    <t>ÓLEO HIDRÁULICO 68 GALÃO 20 LITROS</t>
  </si>
  <si>
    <t>ÓLEO HIDRÁULICO ATF GALÃO 20 LITROS</t>
  </si>
  <si>
    <t>ÓLEO HIDRÁULICO ISO 68 GALAO 20L, PRODUTO NOVO OU NÃO RE-REFINADO, CONTENDO AS SEGUINTES CARACTERISTICAS: CONTEÚDO DE ÓLEOS MINERAIS PRESENTE NO PRODUTO: &lt; 3% DE EXTRATO DE DMSO (IP 346) APARÊNCIA: LÍQUIDO LÍMPIDO. COR: AMARELADO A CASTANHO ODOR: CARACTERÍSTICO DE ÓLEO LUBRIFICANTE PONTO DE FULGOR: 246 °C (COC) VISCOSIDADE CINEMÁTICA (40°C): 64 CST DENSIDADE RELATIVA: 0,88 (20/4°C) PADRÃO DE QUALIDADE: LUBRAX, IPIRANGA, TEXACO OU DE QUALIDADE SIMILAR DEVENDO POSSUIR SELO DE APROVAÇÃO DO INMETRO E DO IBAMA, 1ª LINHA. PRAZO DE FABRICAÇÃO IGUAL OU INFERIOR A 6 (SEIS) MESES NO MOMENTO DA ENTREGA. PRAZO DE GARANTIA DE 5 (CINCO) ANOS</t>
  </si>
  <si>
    <t>ÓLEO HIDRÁULICO XP46 GALÃO 20 LITROS</t>
  </si>
  <si>
    <t>ÓLEO LUBRIFICANTE 15W40 API CK-4 OU SUPERIOR, 20 LITROS GALÃO MODELO ASIN B08KTKKFZC VISCOSIDADE 15W-40 SAE_GRADE</t>
  </si>
  <si>
    <t>ÓLEO LUBRIFICANTE 15W40 API CK-4 OU SUPERIOR, GALÃO DE 1 LITRO SEMISSINTÉTICO VISCOSIDADE 15W-40 SAE_GRADE PARA USO EM MOTORES GASOLINA/FLEX DE MOTO</t>
  </si>
  <si>
    <t xml:space="preserve">ÓLEO LUBRIFICANTE 15W40 API CK-4 OU SUPERIOR, GALÃO DE 20 LITROS SEMISSINTÉTICO VISCOSIDADE 15W-40 SAE_GRADE PARA USO EM MOTORES GASOLINA/FLEX </t>
  </si>
  <si>
    <t>ÓLEO LUBRIFICANTE 5W30  COM GRAU DE VISCOSIDADE 5W-30 VOLUME DA UNIDADE 04 LITROS, TIPO DE RECIPIENTE GALÃO MODELO DETALHADO SAE 5W30 COM DPF SINTÉTICO, CLASSIFICAÇÃO API SN, ACEA C2/C3 PARA MOTORES DIESEL COM DPF</t>
  </si>
  <si>
    <t>ÓLEO LUBRIFICANTE 5W30  COM GRAU DE VISCOSIDADE 5W-30 VOLUME DA UNIDADE 04 LITROS, TIPO DE RECIPIENTE GALÃO MODELO DETALHADO SAE 5W30 COM DPF SINTÉTICO, CLASSIFICAÇÃO API SN, ACEA C2/C3 PARA USO EM MOTORES GASOLINA/FLEX</t>
  </si>
  <si>
    <t>ÓLEO LUBRIFICANTE 5W30  COM GRAU DE VISCOSIDADE 5W-30 VOLUME DA UNIDADE 04 LITROS, TIPO DE RECIPIENTE GALÃO MODELO DETALHADO SAE 5W30 COM DPF SINTÉTICO, CLASSIFICAÇÃO API SN: ACEA C2, C3 TIPO DE VEÍCULO VANS, DIESEL, GASOLINA, GNV</t>
  </si>
  <si>
    <t>ÓLEO LUBRIFICANTE 5W30, COM GRAU DE VISCOSIDADE 5W-30 VOLUME DA UNIDADE 20 LITROS,TIPO DE RECIPIENTE GALÃO SINTÉTICO, COM CLASSIFICAÇÃO ACEA C3 PARA MOTORES DIESEL COM DPF</t>
  </si>
  <si>
    <t>ÓLEO LUBRIFICANTE 5W30, COM GRAU DE VISCOSIDADE 5W-30 VOLUME DA UNIDADE 20 LITROS,TIPO DE RECIPIENTE GALÃO SINTÉTICO, COM CLASSIFICAÇÃO API SN, ACEA C2/C3 PARA USO EM MOTORES GASOLINA/FLEX</t>
  </si>
  <si>
    <t>ÓLEO LUBRIFICANTE 5W30, COM GRAU DE VISCOSIDADE 5W-30 VOLUME DA UNIDADE 20 LITROS,TIPO DE RECIPIENTE GALÃO SINTÉTICO, COM CLASSIFICAÇÃO API SN: ACEA C2, C3 TIPO DE VEÍCULO VANS, DIESEL, GASOLINA, GN</t>
  </si>
  <si>
    <t>ÓLEO LUBRIFICANTE MINERAL DESENVOLVIDO PARA TRANSMISSÕES AUTOMÁTICAS DENSIDADE A 20/4°C G/CM³ 0,8481 COR VISUAL VERMELHO VISCOSIDADE CINEMÁTICA A 40°C CST 33,51 VISCOSIDADE CINEMÁTICA A 100°C CST 7,22 ÍNDICE DE VISCOSIDADE - 188 PONTO DE FLUIDEZ °C -45 PONTO DE FULGOR °C 176 TAN MG KOH/G 0,65 PADRÃO DE QUALIDADE: LUBRAX, IPIRANGA, TEXACO OU DE QUALIDADE SIMILAR DEVENDO POSSUIR SELO DE APROVAÇÃO DO INMETRO E DO IBAMA, 1ª LINHA. PRAZO DE FABRICAÇÃO IGUAL OU INFERIOR A 6 (SEIS) MESES NO MOMENTO DA ENTREGA. PRAZO DE GARANTIA DE 5 (CINCO) ANOS EMBALAGEM 1 LITRO</t>
  </si>
  <si>
    <t>PNEU 1.000 X 20 RADIAL DIANTEIRO - PNEU VEÍCULO AUTOMOTIVO, MATERIAL CARCAÇA LONA POLIÉSTER, MATERIAL TALÃO ARAME AÇO, MATERIAL BANDA RODAGEM BORRACHA ALTA RESISTÊNCIA, MATERIAL FLANCOS BORRACHA ALTA RESISTÊNCIA E FLEXIBILIDADE CARACTERÍSTICAS ADICIONAIS COM CÂMARA, DIMENSÕES 1000X20, TIPO RADIAL, PADRÃO DE QUALIDADE PIRELLI, GOODYEAR, FIRESTONE, MICHELIN OU DE QUALIDADE SIMILAR, DEVENDO POSSUIR SELO DE APROVAÇÃO DO INMETRO E DO IBAMA, 1ª LINHA</t>
  </si>
  <si>
    <t>PNEU 10.16.5 10 LONAS</t>
  </si>
  <si>
    <t>PNEU 100 X 90 X 18 – PNEU PARA MOTOCICLETAS, MATERIAL CARCAÇA, LONA POLIÉSTER, MATERIAL TALÃO ARAME AÇO, MATERIAL BANDA RODAGEM BORRACHA ALTA RESISTÊNCIA, MATERIAL FLANCOS, MISTURA BORRACHA ALTA FLEXIBILIDADE, TIPO ESTRUTURA RADIAL, CARACTERISTICAS ADICIONAIS SEM CÂMARA, 100/90 ARO 18 PADRÃO DE QUALIDADE: PIRELLI, GOODYEAR, FIRESTONE OU MICHELIN, OU DE QUALIDADE SIMILAR DEVENDO POSSUIR SELO DE APROVAÇÃO DO INMETRO E DO IBAMA, 1ª LINHA. PRAZO DE FABRICAÇÃO IGUAL OU INFERIOR A 6 (SEIS) MESES NO MOMENTO DA ENTREGA. PRAZO DE GARANTIA DE 5 (CINCO) ANOS</t>
  </si>
  <si>
    <t>PNEU 12.16.5 - PADRÃO DE QUALIDADE PIRELLI, GOODYEAR, FIRESTONE, MICHELIN OU DE QUALIDADE SIMILAR, DEVENDO POSSUIR SELO DE APROVAÇÃO DO INMETRO E DO IBAMA, 1ª LINHA, SEM CAMARA, CARCAÇA ACIMA DE 12 LONAS</t>
  </si>
  <si>
    <t>PNEU 12.4-24 PARA USO TRATOR AGRÍCOLA. Nº DE LONAS 10.CLASSIFICAÇÃO R 1. PADRÃO DE QUALIDADE: PIRELLI, GOODYEAR, FIRESTONE OU MICHELIN, OU DE QUALIDADE SIMILAR DEVENDO POSSUIR SELO DE APROVAÇÃO DO INMETRO E DO IBAMA, 1ª LINHA. PRAZO DE FABRICAÇÃO IGUAL OU INFERIOR A 6 (SEIS) MESES NO MOMENTO DA ENTREGA. PRAZO DE GARANTIA DE 5 (CINCO) ANOS</t>
  </si>
  <si>
    <t>PNEU 12.5/80-18 - PADRÃO DE QUALIDADE PIRELLI, GOODYEAR, FIRESTONE, MICHELIN OU DE QUALIDADE SIMILAR, DEVENDO POSSUIR SELO DE APROVAÇÃO DO INMETRO E DO IBAMA, 1ª LINHA, SEM CAMARA</t>
  </si>
  <si>
    <t>PNEU 12.5-80-18 PARA USO EM RETROESCAVADEIRA. Nº DE LONAS 16.CLASSIFICAÇÃO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</si>
  <si>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12-16-5 PARA USO EM RETROESCAVADEIRA.  Nº DE LONAS 16.CLASSIFICAÇÃO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</si>
  <si>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14.9-24 PARA USO TRATOR AGRÍCOLA  Nº DE LONAS 10. CLASSIFICAÇÃO R 1. PADRÃO DE QUALIDADE: PIRELLI, GOODYEAR, FIRESTONE OU MICHELIN, OU DE QUALIDADE SIMILAR DEVENDO POSSUIR SELO DE APROVAÇÃO DO INMETRO E DO IBAMA, 1ª LINHA. PRAZO DE FABRICAÇÃO IGUAL OU INFERIOR A 6 (SEIS) MESES NO MOMENTO DA ENTREGA. PRAZO DE GARANTIA DE 5 (CINCO) ANOS</t>
  </si>
  <si>
    <t>PNEU 1400 X 24 - PADRÃO DE QUALIDADE PIRELLI, GOODYEAR, FIRESTONE, MICHELIN OU DE QUALIDADE SIMILAR, DEVENDO POSSUIR SELO DE APROVAÇÃO DO INMETRO E DO IBAMA, 1ª LINHA, SEM CAMARA, CARCAÇA ACIMA DE 12 LONAS</t>
  </si>
  <si>
    <t>PNEU 17.5/25 - PADRÃO DE QUALIDADE PIRELLI, GOODYEAR, FIRESTONE, MICHELIN OU DE QUALIDADE SIMILAR, DEVENDO POSSUIR SELO DE APROVAÇÃO DO INMETRO E DO IBAMA, 1ª LINHA, COM CAMARA, CARCAÇA ACIMA DE 12 LONAS</t>
  </si>
  <si>
    <t>PNEU 175 X 70 X 13 - PNEU VEÍCULO AUTOMOTIVO, MATERIAL CARCAÇA, LONA POLIÉSTER, MATERIAL TALÃO ARAME AÇO, MATERIAL BANDA RODAGEM BORRACHA ALTA RESISTÊNCIA, MATERIAL FLANCOS, MISTURA BORRACHA ALTA FLEXIBILIDADE, TIPO ESTRUTURA RADIAL, CARACTERISTICAS ADICIONAIS SEM CÂMARA, 175/70 ARO 13,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</si>
  <si>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175/70 R13 RADIAL - PNEU VEÍCULO AUTOMOTIVO, MATERIAL CARCAÇA LONA POLIÉSTER, MATERIAL TALÃO ARAME AÇO, MATERIAL BANDA RODAGEM BORRACHA ALTA RESISTÊNCIA, MATERIAL FLANCOS MISTURA BORRACHA ALTA FLEXIBILIDADE, TIPO ESTRUTURA RADIAL, CARACTERISTICAS ADICIONAIS SEM CÂMARA 175/70 ARO 13 - PNEU VEICULO AUTOMOTIVO, MATERIAL CARCAÇA LONA POLIESTER, MATERIAL TALÃO ARAME AÇO, MATERIAL BANDA RODAGEM BORRACHA ALTA RESISTÊNCIA, MATERIAL FLANCOS MISTURA BORRACHA ALTA FLEXIBILIDADE, TIPO ESTRUTURA CARCAÇA DIAGONAL, CARACTERÍSTICAS ADICIONAIS COM CÂMARA, DIMENSÕES 900 X 20 - PADRÃO DE QUALIDADE PIRELLI, GOODYEAR, FIRESTONE, MICHELIN OU DE QUALIDADE SIMILAR, DEVENDO POSSUIR SELO DE APROVAÇÃO DO INMETRO E DO IBAMA, 1ª LINHA</t>
  </si>
  <si>
    <t>PNEU 18.4-30 PARA USO TRASEIRO EM TRATOR. Nº DE LONAS 10. 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</si>
  <si>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18.4-34 PARA USO TRASEIRO EM TRATOR. Nº DE LONAS 10. 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</si>
  <si>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185 R14 CARGA 8 LONAS PARA VW KOMBI MATERIAL CARCAÇA, LONA POLIÉSTER, MATERIAL TALÃO ARAME AÇO, MATERIAL BANDA RODAGEM BORRACHA ALTA RESISTÊNCIA, MATERIAL FLANCOS, MISTURA BORRACHA ALTA FLEXIBILIDADE, TIPO ESTRUTURA RADIAL, CARACTERÍSTICAS ADICIONAIS SEM CÂMARA,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</si>
  <si>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185 X 70 X 14 - PNEU VEÍCULO AUTOMOTIVO, MATERIAL CARCAÇA, LONA POLIÉSTER, MATERIAL TALÃO ARAME AÇO, MATERIAL BANDA RODAGEM BORRACHA ALTA RESISTÊNCIA, MATERIAL FLANCOS, MISTURA BORRACHA ALTA FLEXIBILIDADE, TIPO ESTRUTURA RADIAL, CARACTERISTICAS ADICIONAIS SEM CÂMARA, 185/70 ARO 14, C/ SELO INMETRO IMPRESSO. PADRÃO DE QUALIDADE PIRELLI, GOODYEAR, FIRESTONE, MICHELIN OU DE QUALIDADE SIMILAR, DEVENDO POSSUIR SELO DE APROVAÇÃO DO INMETRO E DO IBAMA, 1ª LINHA</t>
  </si>
  <si>
    <t>PNEU 185/65R14 COM 08 LONAS. CERTIFICADO PELO INMETRO, PRODUTO NOVO NÃO RECONDICIONADO E OU REMANUFATURADO, COM PADRÃO DE QUALIDADE OU SIMILAR AO PIRELLI, GOODYEAR, MICHELIN, DEVENDO POSSUIR SELO DE APROVAÇÃO DO INMETRO E IBAMA.</t>
  </si>
  <si>
    <t>PNEU 185R14 COM 08 LONAS. CERTIFICADO PELO IMETRO, PRODUTO NOVO NÃO RECONDICIONADO E OU REMANUFATURADO, COM PADRÃO DE QUALIDADE OU SIMILAR AO PIRELLI, GOODYEAR, MICHELIN, DEVENDO POSSUIR SELO DE APROVAÇÃO DO IMETRO.</t>
  </si>
  <si>
    <t>PNEU 19.5/24 - PADRÃO DE QUALIDADE PIRELLI, GOODYEAR, FIRESTONE, MICHELIN OU DE QUALIDADE SIMILAR, DEVENDO POSSUIR SELO DE APROVAÇÃO DO INMETRO E DO IBAMA, 1ª LINHA, SEM CAMARA, CARCAÇA ACIMA DE 12 LONAS</t>
  </si>
  <si>
    <t>PNEU 195/65R15 91H. CERTIFICADO PELO INMETRO, PRODUTO NOVO NÃO RECONDICIONADO E OU REMANUFATURADO, COM PADRÃO DE QUALIDADE OU SIMILAR AO PIRELLI, GOODYEAR, MICHELIN, DEVENDO POSSUIR SELO DE APROVAÇÃO DO INMETRO E IBAMA.</t>
  </si>
  <si>
    <t>PNEU 19-5-24 PARA USO EM RETROESCAVADEIRA. Nº DE LONAS 16.CLASSIFICAÇÃO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</si>
  <si>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205X55X16 - CERTIFICADO PELO INMETRO, PRODUTO NACIONAL, PRODUTO NOVO, NÃO RECONDICIONADO E/OU REMANUFATURADO, COM PADRÃO DE QUALIDADE PIRELLI, GOODYEAR, FIRESTONE, MICHELIN, DEVENDO POSSUIR SELO DE APROVAÇÃO DO INMETRO E IBAMA</t>
  </si>
  <si>
    <t>PNEU 215/75 - 17.5 DIANTEIRO- PNEU VEÍCULO AUTOMOTIVO, MATERIAL CARCAÇA LONA POLIESTER, MATERIAL TALÃO ARAME AÇO, MATERIAL BANDA RODAGEM BORRACHA ALTA RESISTÊNCIA, MATERIAL FLANCOS MISTURA BORRACHA ALTA FLEXIBILIDADE, TIPO ESTRUTURA CARCAÇA RADIAL, CARACTERÍSTICAS ADICIONAIS SEM CÂMARA 215/75 ARO 17.5 - PADRÃO DE QUALIDADE PIRELLI, GOODYEAR, FIRESTONE, MICHELIN OU DE QUALIDADE SIMILAR, DEVENDO POSSUIR SELO DE APROVAÇÃO DO INMETRO E DO IBAMA, 1ª LINHA</t>
  </si>
  <si>
    <t>PNEU 215/75 - 17.5 TRASEIRO- PNEU VEÍCULO AUTOMOTIVO, MATERIAL CARCAÇA LONA POLIESTER, MATERIAL TALÃO ARAME AÇO, MATERIAL BANDA RODAGEM BORRACHA ALTA RESISTÊNCIA, MATERIAL FLANCOS MISTURA BORRACHA ALTA FLEXIBILIDADE, TIPO ESTRUTURA CARCAÇA RADIAL, CARACTERÍSTICAS ADICIONAIS SEM CÂMARA 215/75 ARO 17.5 - PADRÃO DE QUALIDADE PIRELLI, GOODYEAR, FIRESTONE, MICHELIN OU DE QUALIDADE SIMILAR, DEVENDO POSSUIR SELO DE APROVAÇÃO DO INMETRO E DO IBAMA, 1ª LINHA</t>
  </si>
  <si>
    <t>PNEU 215/75R17.5 FRISO CORRIDO (DIANTEIRO). CERTIFICADO PELO IMETRO, PRODUTO NOVO NÃO RECONDICIONADO E OU REMANUFATURADO, COM PADRÃO DE QUALIDADE OU SIMILAR AO PIRELLI, GOODYEAR, MICHELIN, DEVENDO POSSUIR SELO DE APROVAÇÃO DO IMETRO.</t>
  </si>
  <si>
    <t>PNEU 215/75R17.5 FRISO LAMEIRO (TRASEIRO). CERTIFICADO PELO IMETRO, PRODUTO NOVO NÃO RECONDICIONADO E OU REMANUFATURADO, COM PADRÃO DE QUALIDADE OU SIMILAR AO PIRELLI, GOODYEAR, MICHELIN, DEVENDO POSSUIR SELO DE APROVAÇÃO DO IMETRO.</t>
  </si>
  <si>
    <t>PNEU 225/65 R17 - PADRÃO DE QUALIDADE PIRELLI, GOODYEAR, FIRESTONE, MICHELIN OU DE QUALIDADE SIMILAR, DEVENDO POSSUIR SELO DE APROVAÇÃO DO INMETRO E DO IBAMA, 1ª LINHA, SEM CAMARA</t>
  </si>
  <si>
    <t>PNEU 225/65R17 118/116R CERTIFICADO PELO INMETRO, PRODUTO NOVO NÃO RECONDICIONADO E OU REMANUFATURADO, COM PADRÃO DE QUALIDADE OU SIMILAR AO PIRELLI, GOODYEAR, MICHELIN, DEVENDO POSSUIR SELO DE APROVAÇÃO DO INMETRO E IBAMA.</t>
  </si>
  <si>
    <t>PNEU 225/75R16 118/116R CERTIFICADO PELO IMETRO, PRODUTO NOVO NÃO RECONDICIONADO E OU REMANUFATURADO, COM PADRÃO DE QUALIDADE OU SIMILAR AO PIRELLI, GOODYEAR, MICHELIN, DEVENDO POSSUIR SELO DE APROVAÇÃO DO IMETRO.</t>
  </si>
  <si>
    <t>PNEU 255 X 70 X 16 - PNEU VEÍCULO AUTOMOTIVO MATERIAL CARCAÇA, LONA POLIÉSTER, MATERIAL TALÃO ARAME AÇO, MATERIAL BANDA RODAGEM BORRACHA ALTA RESISTÊNCIA, MATERIAL FLANCOS, MISTURA BORRACHA ALTA FLEXIBILIDADE, TIPO ESTRUTURA RADIAL, CARACTERÍSTICAS ADICIONAIS SEM CÂMARA,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</si>
  <si>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265X70X16 - CERTIFICADO PELO INMETRO, PRODUTO NACIONAL, PRODUTO NOVO, NÃO RECONDICIONADO E/OU REMANUFATURADO, COM PADRÃO DE QUALIDADE PIRELLI, GOODYEAR, FIRESTONE, MICHELIN, DEVENDO POSSUIR SELO DE APROVAÇÃO DO INMETRO E IBAMA</t>
  </si>
  <si>
    <t>PNEU 275 X 80R X 22,5 – PNEU CAMINHAO DIRECIONAL/ DIAGONAL MATERIAL CARCAÇA, 12 LONAS, CONSTRUÇÃO DAS LONAS: ÂNGULOS DIAGONAIS EM RELAÇÃO AO CENTRO DA RODA (45°), MATERIAL TALÃO ARAME AÇO, MATERIAL BANDA RODAGEM BORRACHA ALTA RESISTÊNCIA, MATERIAL FLANCOS, MISTURA BORRACHA ALTA FLEXIBILIDADE, TIPO ESTRUTURA RADIAL, CARACTERÍSTICAS ADICIONAIS SEM CÂMARA,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</si>
  <si>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275 X 80R X 22,5 – PNEU CAMINHAO RADIAL/LAMEIRO MATERIAL CARCAÇA, 12 LONAS, CONSTRUÇÃO DAS LONAS: PERPENDICULAR AO CENTRO DA RODA (90°), MATERIAL TALÃO ARAME AÇO, MATERIAL BANDA RODAGEM BORRACHA ALTA RESISTÊNCIA, MATERIAL FLANCOS, MISTURA BORRACHA ALTA FLEXIBILIDADE, TIPO ESTRUTURA RADIAL, CARACTERÍSTICAS ADICIONAIS SEM CÂMARA,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</si>
  <si>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275/80 - 22.5 DIANTEIRO - C/ 16 LONAS - PNEU VEÍCULO AUTOMOTIVO, MATERIAL CARCAÇA LONA POLIESTER, MATERIAL TALÃO ARAME AÇO, MATERIAL BANDA RODAGEM BORRACHA ALTA RESISTÊNCIA, MATERIAL FLANCOS MISTURA BORRACHA ALTA FLEXIBILIDADE, TIPO ESTRUTURA CARCAÇA RADIAL, CARACTERÍSTICAS ADICIONAIS SEM CÂMARA 275/80 ARO 22.5 - PADRÃO DE QUALIDADE PIRELLI, GOODYEAR, FIRESTONE, MICHELIN OU DE QUALIDADE SIMILAR, DEVENDO POSSUIR SELO DE APROVAÇÃO DO INMETRO E DO IBAMA, 1ª LINHA</t>
  </si>
  <si>
    <t>PNEU 275/80 - 22.5 TRASEIRO BORRACHUDO - C/ 16 LONAS - PNEU VEÍCULO AUTOMOTIVO, MATERIAL CARCAÇA LONA POLIÉSTER, MATERIAL TALÃO ARAME AÇO, MATERIAL BANDA RODAGEM BORRACHA ALTA RESISTÊNCIA, MATERIAL FLANCOS MISTURA BORRACHA ALTA FLEXIBILIDADE, TIPO ESTRUTURA CARCAÇA RADIAL, CARACTERÍSTICAS ADICIONAIS SEM CÂMARA 275/80 ARO 22.5 - PADRÃO DE QUALIDADE PIRELLI, GOODYEAR, FIRESTONE, MICHELIN OU DE QUALIDADE SIMILAR, DEVENDO POSSUIR SELO DE APROVAÇÃO DO INMETRO E DO IBAMA, 1ª LINHA</t>
  </si>
  <si>
    <t>PNEU 275X18 DIANTEIRO - CERTIFICADO PELO INMETRO, PRODUTO NACIONAL, PRODUTO NOVO, NÃO RECONDICIONADO E/OU REMANUFATURADO, COM PADRÃO DE QUALIDADE PIRELLI, GOODYEAR, FIRESTONE, MICHELIN, DEVENDO POSSUIR SELO DE APROVAÇÃO DO INMETRO E IBAMA</t>
  </si>
  <si>
    <t>PNEU 90X90X18 TRASEIRO - CERTIFICADO PELO INMETRO, PRODUTO NACIONAL, PRODUTO NOVO, NÃO RECONDICIONADO E/OU REMANUFATURADO, COM PADRÃO DE QUALIDADE PIRELLI, GOODYEAR, FIRESTONE, MICHELIN, DEVENDO POSSUIR SELO DE APROVAÇÃO DO INMETRO E IBAMA</t>
  </si>
  <si>
    <t>VASELINA LÍQUIDA (IGUAL OU SUPERIOR) TIPO DE PRODUTO PARA REVESTIMENTO DE VEÍCULO VASELINA LIQUIDA, ACABAMENTO LUBRIFICANTE VOLUME DA UNIDADE 5 LITROS, FORMATO DO PRODUTO LÍQUIDO FUNÇÕES VASELINA LIQUIDA LUBRIFICAÇÃO INDUSTRIAL AUTOMOTIVA</t>
  </si>
  <si>
    <t>VASELINA SPRAY LUBRIFICANTE, MODELO VASELINA SPRAY LUBRIFICANTE VOLUME DA UNIDADE 300 ML, FORMATO DO PRODUTO SPRAY LUBRIFICANTE ALTA PERFORMANCE</t>
  </si>
  <si>
    <t>FRASCO</t>
  </si>
  <si>
    <t>KG</t>
  </si>
  <si>
    <t>L</t>
  </si>
  <si>
    <t>GALÃO</t>
  </si>
  <si>
    <t>Sec. Educação</t>
  </si>
  <si>
    <t>Gabinete</t>
  </si>
  <si>
    <t xml:space="preserve">1001.0412200032.003-3390.30.00-17040000  </t>
  </si>
  <si>
    <t xml:space="preserve">2001.2012200272.072-3390.30.00-17040000 </t>
  </si>
  <si>
    <t>1601.1545200162.041- 3390.30.00-17040000</t>
  </si>
  <si>
    <t xml:space="preserve">1701.1236100232.051-3390.30.00-15000000 </t>
  </si>
  <si>
    <t>Abertura das Propostas: 02/12/2025, às 09:00hs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</si>
</sst>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R$ &quot;* #,##0.00_);_(&quot;R$ &quot;* \(#,##0.00\);_(&quot;R$ &quot;* &quot;-&quot;??_);_(@_)"/>
    <numFmt numFmtId="165" formatCode="_(* #,##0.00_);_(* \(#,##0.00\);_(* &quot;-&quot;??_);_(@_)"/>
    <numFmt numFmtId="166" formatCode="_(&quot;R$&quot;* #,##0.00_);_(&quot;R$&quot;* \(#,##0.00\);_(&quot;R$&quot;* &quot;-&quot;??_);_(@_)"/>
    <numFmt numFmtId="167" formatCode="#,#00"/>
    <numFmt numFmtId="168" formatCode="00"/>
    <numFmt numFmtId="169" formatCode="#,##0.00#"/>
    <numFmt numFmtId="170" formatCode="0.00#"/>
  </numFmts>
  <fonts count="17" x14ac:knownFonts="1">
    <font>
      <sz val="10"/>
      <name val="Arial"/>
    </font>
    <font>
      <sz val="10"/>
      <name val="Arial"/>
      <family val="2"/>
    </font>
    <font>
      <sz val="10"/>
      <name val="Arial"/>
      <family val="2"/>
    </font>
    <font>
      <b/>
      <sz val="10"/>
      <name val="Arial"/>
      <family val="2"/>
    </font>
    <font>
      <b/>
      <sz val="14"/>
      <name val="Arial"/>
      <family val="2"/>
    </font>
    <font>
      <b/>
      <sz val="11"/>
      <name val="Arial"/>
      <family val="2"/>
    </font>
    <font>
      <b/>
      <sz val="6"/>
      <name val="Arial"/>
      <family val="2"/>
    </font>
    <font>
      <sz val="8"/>
      <name val="Arial"/>
      <family val="2"/>
    </font>
    <font>
      <b/>
      <sz val="8"/>
      <name val="Arial"/>
      <family val="2"/>
    </font>
    <font>
      <b/>
      <sz val="7"/>
      <name val="Arial"/>
      <family val="2"/>
    </font>
    <font>
      <sz val="7"/>
      <name val="Arial"/>
      <family val="2"/>
    </font>
    <font>
      <sz val="8"/>
      <color indexed="8"/>
      <name val="Arial"/>
      <family val="2"/>
    </font>
    <font>
      <sz val="7"/>
      <color indexed="9"/>
      <name val="Arial"/>
      <family val="2"/>
    </font>
    <font>
      <u/>
      <sz val="10"/>
      <color indexed="9"/>
      <name val="Arial"/>
      <family val="2"/>
    </font>
    <font>
      <b/>
      <u/>
      <sz val="9"/>
      <name val="Arial"/>
      <family val="2"/>
    </font>
    <font>
      <b/>
      <sz val="9"/>
      <name val="Arial"/>
      <family val="2"/>
    </font>
    <font>
      <sz val="9"/>
      <name val="Arial"/>
      <family val="2"/>
    </font>
  </fonts>
  <fills count="9">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40"/>
        <bgColor indexed="64"/>
      </patternFill>
    </fill>
    <fill>
      <patternFill patternType="solid">
        <fgColor indexed="22"/>
        <bgColor indexed="64"/>
      </patternFill>
    </fill>
    <fill>
      <patternFill patternType="solid">
        <fgColor indexed="27"/>
        <bgColor indexed="42"/>
      </patternFill>
    </fill>
  </fills>
  <borders count="11">
    <border>
      <left/>
      <right/>
      <top/>
      <bottom/>
      <diagonal/>
    </border>
    <border>
      <left style="thin">
        <color indexed="64"/>
      </left>
      <right style="thin">
        <color indexed="64"/>
      </right>
      <top style="thin">
        <color indexed="64"/>
      </top>
      <bottom style="thin">
        <color indexed="64"/>
      </bottom>
      <diagonal/>
    </border>
    <border>
      <left style="hair">
        <color indexed="23"/>
      </left>
      <right style="hair">
        <color indexed="23"/>
      </right>
      <top style="hair">
        <color indexed="23"/>
      </top>
      <bottom style="hair">
        <color indexed="23"/>
      </bottom>
      <diagonal/>
    </border>
    <border>
      <left/>
      <right/>
      <top/>
      <bottom style="hair">
        <color indexed="23"/>
      </bottom>
      <diagonal/>
    </border>
    <border>
      <left style="thin">
        <color indexed="8"/>
      </left>
      <right style="thin">
        <color indexed="8"/>
      </right>
      <top style="thin">
        <color indexed="8"/>
      </top>
      <bottom style="thin">
        <color indexed="8"/>
      </bottom>
      <diagonal/>
    </border>
    <border>
      <left/>
      <right/>
      <top style="hair">
        <color indexed="23"/>
      </top>
      <bottom style="hair">
        <color indexed="23"/>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style="hair">
        <color indexed="23"/>
      </bottom>
      <diagonal/>
    </border>
    <border>
      <left/>
      <right style="hair">
        <color indexed="23"/>
      </right>
      <top/>
      <bottom style="hair">
        <color indexed="23"/>
      </bottom>
      <diagonal/>
    </border>
    <border>
      <left/>
      <right/>
      <top style="hair">
        <color indexed="23"/>
      </top>
      <bottom style="hair">
        <color indexed="55"/>
      </bottom>
      <diagonal/>
    </border>
  </borders>
  <cellStyleXfs count="3">
    <xf numFmtId="0" fontId="0" fillId="0" borderId="0"/>
    <xf numFmtId="166" fontId="1" fillId="0" borderId="0" applyFont="0" applyFill="0" applyBorder="0" applyAlignment="0" applyProtection="0"/>
    <xf numFmtId="165" fontId="1" fillId="0" borderId="0" applyFont="0" applyFill="0" applyBorder="0" applyAlignment="0" applyProtection="0"/>
  </cellStyleXfs>
  <cellXfs count="74">
    <xf numFmtId="0" fontId="0" fillId="0" borderId="0" xfId="0"/>
    <xf numFmtId="0" fontId="2" fillId="0" borderId="0" xfId="0" applyFont="1" applyAlignment="1" applyProtection="1">
      <alignment horizontal="center" vertical="center" wrapText="1"/>
      <protection hidden="1"/>
    </xf>
    <xf numFmtId="0" fontId="2" fillId="0" borderId="0" xfId="0" applyFont="1" applyAlignment="1" applyProtection="1">
      <alignment vertical="center" wrapText="1"/>
      <protection hidden="1"/>
    </xf>
    <xf numFmtId="0" fontId="3" fillId="0" borderId="0" xfId="0" applyFont="1" applyAlignment="1" applyProtection="1">
      <alignment horizontal="left" vertical="center"/>
      <protection hidden="1"/>
    </xf>
    <xf numFmtId="0" fontId="0" fillId="0" borderId="0" xfId="0" applyAlignment="1">
      <alignment horizontal="center"/>
    </xf>
    <xf numFmtId="0" fontId="2" fillId="0" borderId="0" xfId="0" applyFont="1"/>
    <xf numFmtId="0" fontId="5" fillId="0" borderId="0" xfId="0" applyFont="1" applyAlignment="1" applyProtection="1">
      <alignment vertical="center"/>
      <protection hidden="1"/>
    </xf>
    <xf numFmtId="4" fontId="7" fillId="0" borderId="0" xfId="0" applyNumberFormat="1" applyFont="1" applyAlignment="1" applyProtection="1">
      <alignment vertical="center" wrapText="1"/>
      <protection hidden="1"/>
    </xf>
    <xf numFmtId="0" fontId="7" fillId="0" borderId="0" xfId="0" applyFont="1" applyAlignment="1" applyProtection="1">
      <alignment vertical="center" wrapText="1"/>
      <protection hidden="1"/>
    </xf>
    <xf numFmtId="49" fontId="0" fillId="0" borderId="0" xfId="0" applyNumberFormat="1"/>
    <xf numFmtId="170" fontId="5" fillId="0" borderId="0" xfId="0" applyNumberFormat="1" applyFont="1" applyAlignment="1" applyProtection="1">
      <alignment vertical="center"/>
      <protection hidden="1"/>
    </xf>
    <xf numFmtId="170" fontId="2" fillId="0" borderId="0" xfId="2" applyNumberFormat="1" applyFont="1" applyBorder="1" applyAlignment="1" applyProtection="1">
      <alignment horizontal="center" vertical="center" wrapText="1"/>
      <protection hidden="1"/>
    </xf>
    <xf numFmtId="0" fontId="2" fillId="0" borderId="0" xfId="0" applyFont="1" applyAlignment="1">
      <alignment wrapText="1"/>
    </xf>
    <xf numFmtId="169" fontId="2" fillId="0" borderId="0" xfId="0" applyNumberFormat="1" applyFont="1" applyAlignment="1" applyProtection="1">
      <alignment horizontal="center" vertical="center" wrapText="1"/>
      <protection hidden="1"/>
    </xf>
    <xf numFmtId="169" fontId="5" fillId="0" borderId="0" xfId="0" applyNumberFormat="1" applyFont="1" applyAlignment="1" applyProtection="1">
      <alignment vertical="center"/>
      <protection hidden="1"/>
    </xf>
    <xf numFmtId="0" fontId="6" fillId="0" borderId="0" xfId="0" applyFont="1" applyAlignment="1" applyProtection="1">
      <alignment horizontal="right"/>
      <protection hidden="1"/>
    </xf>
    <xf numFmtId="0" fontId="0" fillId="2" borderId="1" xfId="0" applyFill="1" applyBorder="1"/>
    <xf numFmtId="0" fontId="0" fillId="3" borderId="1" xfId="0" applyFill="1" applyBorder="1" applyAlignment="1">
      <alignment vertical="center" wrapText="1"/>
    </xf>
    <xf numFmtId="0" fontId="0" fillId="3" borderId="1" xfId="0" applyFill="1" applyBorder="1"/>
    <xf numFmtId="49" fontId="0" fillId="3" borderId="1" xfId="0" applyNumberFormat="1" applyFill="1" applyBorder="1"/>
    <xf numFmtId="0" fontId="0" fillId="4" borderId="1" xfId="0" applyFill="1" applyBorder="1" applyAlignment="1">
      <alignment vertical="center" wrapText="1"/>
    </xf>
    <xf numFmtId="0" fontId="0" fillId="0" borderId="0" xfId="0" applyAlignment="1">
      <alignment wrapText="1"/>
    </xf>
    <xf numFmtId="0" fontId="0" fillId="5" borderId="1" xfId="0" applyFill="1" applyBorder="1" applyAlignment="1">
      <alignment vertical="center"/>
    </xf>
    <xf numFmtId="0" fontId="0" fillId="0" borderId="0" xfId="0" applyAlignment="1">
      <alignment vertical="center"/>
    </xf>
    <xf numFmtId="0" fontId="1" fillId="0" borderId="0" xfId="0" applyFont="1" applyAlignment="1">
      <alignment horizontal="left" vertical="center" wrapText="1"/>
    </xf>
    <xf numFmtId="0" fontId="0" fillId="6" borderId="1" xfId="0" applyFill="1" applyBorder="1" applyAlignment="1">
      <alignment vertical="center"/>
    </xf>
    <xf numFmtId="0" fontId="8" fillId="0" borderId="0" xfId="0" applyFont="1" applyAlignment="1" applyProtection="1">
      <alignment horizontal="right"/>
      <protection hidden="1"/>
    </xf>
    <xf numFmtId="0" fontId="10" fillId="0" borderId="0" xfId="0" applyFont="1" applyAlignment="1" applyProtection="1">
      <alignment vertical="center" wrapText="1"/>
      <protection hidden="1"/>
    </xf>
    <xf numFmtId="0" fontId="4" fillId="0" borderId="0" xfId="0" applyFont="1" applyAlignment="1" applyProtection="1">
      <alignment horizontal="center" vertical="center"/>
      <protection hidden="1"/>
    </xf>
    <xf numFmtId="169" fontId="4" fillId="0" borderId="0" xfId="0" applyNumberFormat="1" applyFont="1" applyAlignment="1" applyProtection="1">
      <alignment horizontal="center" vertical="center"/>
      <protection hidden="1"/>
    </xf>
    <xf numFmtId="170" fontId="4" fillId="0" borderId="0" xfId="0" applyNumberFormat="1" applyFont="1" applyAlignment="1" applyProtection="1">
      <alignment horizontal="center" vertical="center"/>
      <protection hidden="1"/>
    </xf>
    <xf numFmtId="0" fontId="7" fillId="0" borderId="2" xfId="0" applyFont="1" applyBorder="1" applyAlignment="1">
      <alignment vertical="center" wrapText="1"/>
    </xf>
    <xf numFmtId="0" fontId="8" fillId="7" borderId="2" xfId="0" applyFont="1" applyFill="1" applyBorder="1" applyAlignment="1" applyProtection="1">
      <alignment horizontal="center" vertical="center" wrapText="1"/>
      <protection hidden="1"/>
    </xf>
    <xf numFmtId="168" fontId="7"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169" fontId="8" fillId="0" borderId="2" xfId="2" applyNumberFormat="1" applyFont="1" applyFill="1" applyBorder="1" applyAlignment="1" applyProtection="1">
      <alignment horizontal="center" vertical="center" wrapText="1"/>
      <protection hidden="1"/>
    </xf>
    <xf numFmtId="168" fontId="10" fillId="0" borderId="0" xfId="0" applyNumberFormat="1" applyFont="1" applyAlignment="1" applyProtection="1">
      <alignment vertical="center" wrapText="1"/>
      <protection hidden="1"/>
    </xf>
    <xf numFmtId="0" fontId="10" fillId="0" borderId="0" xfId="0" applyFont="1" applyAlignment="1" applyProtection="1">
      <alignment horizontal="left" vertical="center"/>
      <protection hidden="1"/>
    </xf>
    <xf numFmtId="49" fontId="2" fillId="0" borderId="0" xfId="2" applyNumberFormat="1" applyFont="1" applyBorder="1" applyAlignment="1" applyProtection="1">
      <alignment horizontal="center" vertical="center" wrapText="1"/>
      <protection hidden="1"/>
    </xf>
    <xf numFmtId="49" fontId="2" fillId="0" borderId="0" xfId="0" applyNumberFormat="1" applyFont="1" applyAlignment="1" applyProtection="1">
      <alignment vertical="center" wrapText="1"/>
      <protection hidden="1"/>
    </xf>
    <xf numFmtId="49" fontId="7" fillId="0" borderId="0" xfId="0" applyNumberFormat="1" applyFont="1" applyAlignment="1" applyProtection="1">
      <alignment vertical="center" wrapText="1"/>
      <protection hidden="1"/>
    </xf>
    <xf numFmtId="49" fontId="12" fillId="0" borderId="0" xfId="0" applyNumberFormat="1" applyFont="1" applyAlignment="1" applyProtection="1">
      <alignment vertical="center" wrapText="1"/>
      <protection hidden="1"/>
    </xf>
    <xf numFmtId="49" fontId="13" fillId="0" borderId="0" xfId="0" applyNumberFormat="1" applyFont="1" applyAlignment="1" applyProtection="1">
      <alignment vertical="center" wrapText="1"/>
      <protection hidden="1"/>
    </xf>
    <xf numFmtId="49" fontId="12" fillId="0" borderId="0" xfId="0" applyNumberFormat="1" applyFont="1" applyAlignment="1" applyProtection="1">
      <alignment horizontal="left" vertical="center" wrapText="1"/>
      <protection hidden="1"/>
    </xf>
    <xf numFmtId="169" fontId="8" fillId="7" borderId="2" xfId="0" applyNumberFormat="1" applyFont="1" applyFill="1" applyBorder="1" applyAlignment="1" applyProtection="1">
      <alignment horizontal="center" vertical="center" wrapText="1"/>
      <protection hidden="1"/>
    </xf>
    <xf numFmtId="169" fontId="10" fillId="0" borderId="0" xfId="0" applyNumberFormat="1" applyFont="1" applyAlignment="1" applyProtection="1">
      <alignment vertical="center" wrapText="1"/>
      <protection hidden="1"/>
    </xf>
    <xf numFmtId="166" fontId="0" fillId="0" borderId="0" xfId="1" applyFont="1" applyFill="1" applyBorder="1" applyAlignment="1" applyProtection="1">
      <alignment horizontal="left"/>
    </xf>
    <xf numFmtId="167" fontId="7" fillId="0" borderId="2" xfId="0" applyNumberFormat="1" applyFont="1" applyBorder="1" applyAlignment="1" applyProtection="1">
      <alignment horizontal="center" vertical="center" wrapText="1"/>
      <protection hidden="1"/>
    </xf>
    <xf numFmtId="169" fontId="4" fillId="0" borderId="3" xfId="0" applyNumberFormat="1" applyFont="1" applyBorder="1" applyAlignment="1" applyProtection="1">
      <alignment horizontal="center" vertical="center"/>
      <protection hidden="1"/>
    </xf>
    <xf numFmtId="169" fontId="7" fillId="0" borderId="2" xfId="0" applyNumberFormat="1" applyFont="1" applyBorder="1" applyAlignment="1" applyProtection="1">
      <alignment horizontal="center" vertical="center" wrapText="1"/>
      <protection hidden="1"/>
    </xf>
    <xf numFmtId="0" fontId="8" fillId="0" borderId="0" xfId="0" applyFont="1" applyAlignment="1" applyProtection="1">
      <alignment vertical="center"/>
      <protection hidden="1"/>
    </xf>
    <xf numFmtId="0" fontId="14" fillId="0" borderId="0" xfId="0" applyFont="1" applyAlignment="1">
      <alignment horizontal="justify"/>
    </xf>
    <xf numFmtId="0" fontId="15" fillId="0" borderId="0" xfId="0" applyFont="1" applyAlignment="1">
      <alignment horizontal="justify"/>
    </xf>
    <xf numFmtId="0" fontId="0" fillId="8" borderId="4" xfId="0" applyFill="1" applyBorder="1"/>
    <xf numFmtId="0" fontId="1" fillId="0" borderId="0" xfId="0" applyFont="1"/>
    <xf numFmtId="0" fontId="1" fillId="0" borderId="0" xfId="0" applyFont="1" applyAlignment="1">
      <alignment wrapText="1"/>
    </xf>
    <xf numFmtId="169" fontId="8" fillId="0" borderId="2" xfId="0" applyNumberFormat="1" applyFont="1" applyBorder="1" applyAlignment="1" applyProtection="1">
      <alignment horizontal="center" vertical="center"/>
      <protection locked="0"/>
    </xf>
    <xf numFmtId="0" fontId="8" fillId="0" borderId="3" xfId="0" applyFont="1" applyBorder="1" applyAlignment="1" applyProtection="1">
      <alignment horizontal="left"/>
      <protection locked="0"/>
    </xf>
    <xf numFmtId="0" fontId="1" fillId="0" borderId="0" xfId="0" applyFont="1" applyAlignment="1">
      <alignment vertical="center" wrapText="1"/>
    </xf>
    <xf numFmtId="0" fontId="16" fillId="0" borderId="0" xfId="0" applyFont="1" applyAlignment="1">
      <alignment horizontal="left" vertical="center" wrapText="1"/>
    </xf>
    <xf numFmtId="0" fontId="16" fillId="0" borderId="0" xfId="0" applyFont="1" applyAlignment="1">
      <alignment wrapText="1"/>
    </xf>
    <xf numFmtId="0" fontId="16" fillId="0" borderId="0" xfId="0" applyFont="1"/>
    <xf numFmtId="0" fontId="8" fillId="0" borderId="0" xfId="0" applyFont="1" applyAlignment="1" applyProtection="1">
      <alignment horizontal="left" vertical="center"/>
      <protection hidden="1"/>
    </xf>
    <xf numFmtId="166" fontId="8" fillId="0" borderId="0" xfId="1"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pplyProtection="1">
      <alignment vertical="center" wrapText="1"/>
      <protection hidden="1"/>
    </xf>
    <xf numFmtId="0" fontId="9" fillId="0" borderId="0" xfId="0" applyFont="1" applyAlignment="1" applyProtection="1">
      <alignment horizontal="left" vertical="center" wrapText="1"/>
      <protection hidden="1"/>
    </xf>
    <xf numFmtId="0" fontId="8" fillId="0" borderId="3" xfId="0" applyFont="1" applyBorder="1" applyAlignment="1" applyProtection="1">
      <alignment horizontal="left"/>
      <protection locked="0"/>
    </xf>
    <xf numFmtId="0" fontId="8" fillId="0" borderId="5" xfId="0" applyFont="1" applyBorder="1" applyAlignment="1" applyProtection="1">
      <alignment horizontal="left"/>
      <protection locked="0"/>
    </xf>
    <xf numFmtId="169" fontId="9" fillId="3" borderId="6" xfId="0" applyNumberFormat="1" applyFont="1" applyFill="1" applyBorder="1" applyAlignment="1" applyProtection="1">
      <alignment horizontal="left" vertical="center" wrapText="1"/>
      <protection hidden="1"/>
    </xf>
    <xf numFmtId="169" fontId="9" fillId="3" borderId="7" xfId="0" applyNumberFormat="1" applyFont="1" applyFill="1" applyBorder="1" applyAlignment="1" applyProtection="1">
      <alignment horizontal="left" vertical="center" wrapText="1"/>
      <protection hidden="1"/>
    </xf>
    <xf numFmtId="164" fontId="3" fillId="3" borderId="8" xfId="2" applyNumberFormat="1" applyFont="1" applyFill="1" applyBorder="1" applyAlignment="1" applyProtection="1">
      <alignment horizontal="left" vertical="center" wrapText="1"/>
      <protection hidden="1"/>
    </xf>
    <xf numFmtId="164" fontId="3" fillId="3" borderId="9" xfId="2" applyNumberFormat="1" applyFont="1" applyFill="1" applyBorder="1" applyAlignment="1" applyProtection="1">
      <alignment horizontal="left" vertical="center" wrapText="1"/>
      <protection hidden="1"/>
    </xf>
    <xf numFmtId="0" fontId="8" fillId="0" borderId="10" xfId="0" applyFont="1" applyBorder="1" applyAlignment="1" applyProtection="1">
      <alignment horizontal="left"/>
      <protection locked="0"/>
    </xf>
  </cellXfs>
  <cellStyles count="3">
    <cellStyle name="Moeda" xfId="1" builtinId="4"/>
    <cellStyle name="Normal" xfId="0" builtinId="0"/>
    <cellStyle name="Vírgula" xfId="2" builtinId="3"/>
  </cellStyles>
  <dxfs count="12">
    <dxf>
      <font>
        <b/>
        <i val="0"/>
        <condense val="0"/>
        <extend val="0"/>
        <color indexed="9"/>
      </font>
      <fill>
        <patternFill>
          <bgColor indexed="10"/>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ont>
        <condense val="0"/>
        <extend val="0"/>
        <color auto="1"/>
      </font>
      <fill>
        <patternFill>
          <bgColor indexed="26"/>
        </patternFill>
      </fill>
    </dxf>
    <dxf>
      <fill>
        <patternFill>
          <bgColor indexed="43"/>
        </patternFill>
      </fill>
    </dxf>
    <dxf>
      <font>
        <b val="0"/>
        <i val="0"/>
        <strike val="0"/>
        <condense val="0"/>
        <extend val="0"/>
        <u val="none"/>
      </font>
      <fill>
        <patternFill>
          <bgColor indexed="43"/>
        </patternFill>
      </fill>
    </dxf>
    <dxf>
      <fill>
        <patternFill>
          <bgColor indexed="52"/>
        </patternFill>
      </fill>
    </dxf>
    <dxf>
      <font>
        <b val="0"/>
        <i val="0"/>
        <strike val="0"/>
        <condense val="0"/>
        <extend val="0"/>
        <u val="none"/>
      </font>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466725</xdr:colOff>
      <xdr:row>0</xdr:row>
      <xdr:rowOff>0</xdr:rowOff>
    </xdr:from>
    <xdr:to>
      <xdr:col>4</xdr:col>
      <xdr:colOff>179763</xdr:colOff>
      <xdr:row>0</xdr:row>
      <xdr:rowOff>695325</xdr:rowOff>
    </xdr:to>
    <xdr:sp macro="" textlink="">
      <xdr:nvSpPr>
        <xdr:cNvPr id="1025" name="Text Box 1">
          <a:extLst>
            <a:ext uri="{FF2B5EF4-FFF2-40B4-BE49-F238E27FC236}">
              <a16:creationId xmlns:a16="http://schemas.microsoft.com/office/drawing/2014/main" id="{65AC95C1-F05C-42DE-B2AD-A3384A500426}"/>
            </a:ext>
          </a:extLst>
        </xdr:cNvPr>
        <xdr:cNvSpPr txBox="1">
          <a:spLocks noChangeArrowheads="1"/>
        </xdr:cNvSpPr>
      </xdr:nvSpPr>
      <xdr:spPr bwMode="auto">
        <a:xfrm>
          <a:off x="771525" y="0"/>
          <a:ext cx="4343400" cy="695325"/>
        </a:xfrm>
        <a:prstGeom prst="rect">
          <a:avLst/>
        </a:prstGeom>
        <a:noFill/>
        <a:ln w="9525">
          <a:noFill/>
          <a:miter lim="800000"/>
          <a:headEnd/>
          <a:tailEnd/>
        </a:ln>
      </xdr:spPr>
      <xdr:txBody>
        <a:bodyPr vertOverflow="clip" wrap="square" lIns="27432" tIns="22860" rIns="0" bIns="0" anchor="t" upright="1"/>
        <a:lstStyle/>
        <a:p>
          <a:pPr algn="l" rtl="1">
            <a:defRPr sz="1000"/>
          </a:pPr>
          <a:r>
            <a:rPr lang="pt-BR" sz="1000" b="1" i="0" strike="noStrike">
              <a:solidFill>
                <a:srgbClr val="000000"/>
              </a:solidFill>
              <a:latin typeface="Arial"/>
              <a:cs typeface="Arial"/>
            </a:rPr>
            <a:t>Estado do Rio de Janeiro</a:t>
          </a:r>
        </a:p>
        <a:p>
          <a:pPr algn="l" rtl="1">
            <a:defRPr sz="1000"/>
          </a:pPr>
          <a:r>
            <a:rPr lang="pt-BR" sz="1000" b="1" i="0" strike="noStrike">
              <a:solidFill>
                <a:srgbClr val="000000"/>
              </a:solidFill>
              <a:latin typeface="Arial"/>
              <a:cs typeface="Arial"/>
            </a:rPr>
            <a:t>PREFEITURA MUNICIPAL DE SUMIDOURO</a:t>
          </a:r>
        </a:p>
        <a:p>
          <a:pPr algn="l" rtl="1">
            <a:defRPr sz="1000"/>
          </a:pPr>
          <a:r>
            <a:rPr lang="pt-BR" sz="1000" b="1" i="0" strike="noStrike">
              <a:solidFill>
                <a:srgbClr val="000000"/>
              </a:solidFill>
              <a:latin typeface="Arial"/>
              <a:cs typeface="Arial"/>
            </a:rPr>
            <a:t>CNPJ: 32.165.706/0001-08</a:t>
          </a:r>
        </a:p>
        <a:p>
          <a:pPr algn="l" rtl="1">
            <a:defRPr sz="1000"/>
          </a:pPr>
          <a:r>
            <a:rPr lang="pt-BR" sz="1000" b="1" i="0" strike="noStrike">
              <a:solidFill>
                <a:srgbClr val="000000"/>
              </a:solidFill>
              <a:latin typeface="Arial"/>
              <a:cs typeface="Arial"/>
            </a:rPr>
            <a:t>Rua Alfredo Chaves, 39 - Centro – Sumidouro/RJ – CEP 28637-000</a:t>
          </a:r>
          <a:endParaRPr lang="pt-BR" sz="1200" b="1" i="0" strike="noStrike">
            <a:solidFill>
              <a:srgbClr val="000000"/>
            </a:solidFill>
            <a:latin typeface="Arial"/>
            <a:cs typeface="Arial"/>
          </a:endParaRPr>
        </a:p>
        <a:p>
          <a:pPr algn="l" rtl="1">
            <a:defRPr sz="1000"/>
          </a:pPr>
          <a:endParaRPr lang="pt-BR" sz="1200" b="1"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390525</xdr:colOff>
      <xdr:row>0</xdr:row>
      <xdr:rowOff>676275</xdr:rowOff>
    </xdr:to>
    <xdr:pic>
      <xdr:nvPicPr>
        <xdr:cNvPr id="1153" name="Picture 2" descr="brasãoGIF_300dpi">
          <a:extLst>
            <a:ext uri="{FF2B5EF4-FFF2-40B4-BE49-F238E27FC236}">
              <a16:creationId xmlns:a16="http://schemas.microsoft.com/office/drawing/2014/main" id="{8B4C36C4-A958-4E7A-9652-4B1AE51F67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9532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152400</xdr:colOff>
      <xdr:row>0</xdr:row>
      <xdr:rowOff>285750</xdr:rowOff>
    </xdr:from>
    <xdr:to>
      <xdr:col>6</xdr:col>
      <xdr:colOff>590550</xdr:colOff>
      <xdr:row>3</xdr:row>
      <xdr:rowOff>76200</xdr:rowOff>
    </xdr:to>
    <xdr:grpSp>
      <xdr:nvGrpSpPr>
        <xdr:cNvPr id="1154" name="Group 60">
          <a:extLst>
            <a:ext uri="{FF2B5EF4-FFF2-40B4-BE49-F238E27FC236}">
              <a16:creationId xmlns:a16="http://schemas.microsoft.com/office/drawing/2014/main" id="{696C3FF4-C6BF-403C-9E6F-823E7139450D}"/>
            </a:ext>
          </a:extLst>
        </xdr:cNvPr>
        <xdr:cNvGrpSpPr>
          <a:grpSpLocks/>
        </xdr:cNvGrpSpPr>
      </xdr:nvGrpSpPr>
      <xdr:grpSpPr bwMode="auto">
        <a:xfrm>
          <a:off x="5072270" y="285750"/>
          <a:ext cx="1796497" cy="867189"/>
          <a:chOff x="520" y="6"/>
          <a:chExt cx="188" cy="90"/>
        </a:xfrm>
      </xdr:grpSpPr>
      <xdr:sp macro="" textlink="">
        <xdr:nvSpPr>
          <xdr:cNvPr id="1085" name="Caixa de texto 2">
            <a:extLst>
              <a:ext uri="{FF2B5EF4-FFF2-40B4-BE49-F238E27FC236}">
                <a16:creationId xmlns:a16="http://schemas.microsoft.com/office/drawing/2014/main" id="{6FE07E8C-3657-4586-8574-62EFD24ED492}"/>
              </a:ext>
            </a:extLst>
          </xdr:cNvPr>
          <xdr:cNvSpPr txBox="1">
            <a:spLocks noChangeArrowheads="1"/>
          </xdr:cNvSpPr>
        </xdr:nvSpPr>
        <xdr:spPr bwMode="auto">
          <a:xfrm>
            <a:off x="520" y="6"/>
            <a:ext cx="188" cy="90"/>
          </a:xfrm>
          <a:prstGeom prst="rect">
            <a:avLst/>
          </a:prstGeom>
          <a:noFill/>
          <a:ln>
            <a:noFill/>
          </a:ln>
        </xdr:spPr>
        <xdr:txBody>
          <a:bodyPr vertOverflow="clip" wrap="square" lIns="91440" tIns="45720" rIns="91440" bIns="45720" anchor="t" upright="1"/>
          <a:lstStyle/>
          <a:p>
            <a:pPr algn="l" rtl="0">
              <a:defRPr sz="1000"/>
            </a:pPr>
            <a:r>
              <a:rPr lang="pt-BR" sz="600" b="0" i="0" u="none" strike="noStrike" baseline="0">
                <a:solidFill>
                  <a:srgbClr val="333399"/>
                </a:solidFill>
                <a:latin typeface="Calibri"/>
                <a:cs typeface="Calibri"/>
              </a:rPr>
              <a:t>COMISSÃO PERMANENTE DE LICITAÇÕES</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PROCESSO ________________________ </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RÚBRICA  ______________ FLS _______</a:t>
            </a:r>
          </a:p>
          <a:p>
            <a:pPr algn="l" rtl="0">
              <a:defRPr sz="1000"/>
            </a:pPr>
            <a:endParaRPr lang="pt-BR" sz="650" b="0" i="0" u="none" strike="noStrike" baseline="0">
              <a:solidFill>
                <a:srgbClr val="000000"/>
              </a:solidFill>
              <a:latin typeface="Times New Roman"/>
              <a:cs typeface="Times New Roman"/>
            </a:endParaRPr>
          </a:p>
          <a:p>
            <a:pPr algn="l" rtl="0">
              <a:defRPr sz="1000"/>
            </a:pPr>
            <a:endParaRPr lang="pt-BR" sz="650" b="0" i="0" u="none" strike="noStrike" baseline="0">
              <a:solidFill>
                <a:srgbClr val="000000"/>
              </a:solidFill>
              <a:latin typeface="Times New Roman"/>
              <a:cs typeface="Times New Roman"/>
            </a:endParaRPr>
          </a:p>
        </xdr:txBody>
      </xdr:sp>
      <xdr:sp macro="" textlink="">
        <xdr:nvSpPr>
          <xdr:cNvPr id="1086" name="Caixa de texto 3">
            <a:extLst>
              <a:ext uri="{FF2B5EF4-FFF2-40B4-BE49-F238E27FC236}">
                <a16:creationId xmlns:a16="http://schemas.microsoft.com/office/drawing/2014/main" id="{DF0C7912-71EB-4565-B356-137806563FE6}"/>
              </a:ext>
            </a:extLst>
          </xdr:cNvPr>
          <xdr:cNvSpPr txBox="1">
            <a:spLocks noChangeArrowheads="1"/>
          </xdr:cNvSpPr>
        </xdr:nvSpPr>
        <xdr:spPr bwMode="auto">
          <a:xfrm>
            <a:off x="575" y="19"/>
            <a:ext cx="100" cy="32"/>
          </a:xfrm>
          <a:prstGeom prst="rect">
            <a:avLst/>
          </a:prstGeom>
          <a:noFill/>
          <a:ln>
            <a:noFill/>
          </a:ln>
        </xdr:spPr>
        <xdr:txBody>
          <a:bodyPr vertOverflow="clip" wrap="square" lIns="91440" tIns="45720" rIns="91440" bIns="45720" anchor="t" upright="1"/>
          <a:lstStyle/>
          <a:p>
            <a:pPr algn="l" rtl="0">
              <a:lnSpc>
                <a:spcPts val="1100"/>
              </a:lnSpc>
              <a:defRPr sz="1000"/>
            </a:pPr>
            <a:r>
              <a:rPr lang="pt-BR" sz="1200" b="0" i="0" u="none" strike="noStrike" baseline="0">
                <a:solidFill>
                  <a:srgbClr val="000000"/>
                </a:solidFill>
                <a:latin typeface="Times New Roman"/>
                <a:cs typeface="Times New Roman"/>
              </a:rPr>
              <a:t>3263/25</a:t>
            </a:r>
          </a:p>
        </xdr:txBody>
      </xdr:sp>
    </xdr:grp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A1:K103"/>
  <sheetViews>
    <sheetView tabSelected="1" zoomScale="115" zoomScaleNormal="115" zoomScaleSheetLayoutView="100" workbookViewId="0">
      <selection activeCell="F13" sqref="F13"/>
    </sheetView>
  </sheetViews>
  <sheetFormatPr defaultColWidth="9.140625" defaultRowHeight="12.75" x14ac:dyDescent="0.2"/>
  <cols>
    <col min="1" max="1" width="4.5703125" style="1" customWidth="1"/>
    <col min="2" max="2" width="51.85546875" style="2" customWidth="1"/>
    <col min="3" max="4" width="8.7109375" style="1" customWidth="1"/>
    <col min="5" max="6" width="10.140625" style="13" customWidth="1"/>
    <col min="7" max="7" width="10.140625" style="11" customWidth="1"/>
    <col min="8" max="8" width="11.85546875" style="39" customWidth="1"/>
    <col min="9" max="9" width="11.5703125" style="2" customWidth="1"/>
    <col min="10" max="15" width="9.140625" style="2"/>
    <col min="16" max="16" width="10" style="2" bestFit="1" customWidth="1"/>
    <col min="17" max="16384" width="9.140625" style="2"/>
  </cols>
  <sheetData>
    <row r="1" spans="1:11" ht="58.5" customHeight="1" x14ac:dyDescent="0.2">
      <c r="H1" s="38"/>
    </row>
    <row r="2" spans="1:11" x14ac:dyDescent="0.2">
      <c r="A2" s="64" t="s">
        <v>36</v>
      </c>
      <c r="B2" s="64"/>
      <c r="C2" s="64"/>
      <c r="D2" s="64"/>
      <c r="E2" s="64"/>
      <c r="F2" s="64"/>
      <c r="G2" s="64"/>
    </row>
    <row r="3" spans="1:11" x14ac:dyDescent="0.2">
      <c r="A3" s="64" t="str">
        <f>UPPER(Dados!B1&amp;"  -  "&amp;Dados!B4)</f>
        <v>PREGÃO ELETRÔNICO Nº 057/2025  -  ABERTURA DAS PROPOSTAS: 02/12/2025, ÀS 09:00HS</v>
      </c>
      <c r="B3" s="64"/>
      <c r="C3" s="64"/>
      <c r="D3" s="64"/>
      <c r="E3" s="64"/>
      <c r="F3" s="64"/>
      <c r="G3" s="64"/>
    </row>
    <row r="4" spans="1:11" x14ac:dyDescent="0.2">
      <c r="A4" s="65" t="str">
        <f>Dados!B3</f>
        <v>EVENTUAL AQUISIÇÃO DE PNEUS E LUBRIFICANTES - SRP</v>
      </c>
      <c r="B4" s="65"/>
      <c r="C4" s="65"/>
      <c r="D4" s="65"/>
      <c r="E4" s="65"/>
      <c r="F4" s="65"/>
      <c r="G4" s="65"/>
    </row>
    <row r="5" spans="1:11" x14ac:dyDescent="0.2">
      <c r="A5" s="64" t="str">
        <f>Dados!B2</f>
        <v>PROCESSO ADMINISTRATIVO N° 3263/2025 de 21/07/2025</v>
      </c>
      <c r="B5" s="64"/>
      <c r="C5" s="64"/>
      <c r="D5" s="64"/>
      <c r="E5" s="64"/>
      <c r="F5" s="64"/>
      <c r="G5" s="64"/>
    </row>
    <row r="6" spans="1:11" x14ac:dyDescent="0.2">
      <c r="A6" s="50" t="str">
        <f>Dados!B7</f>
        <v>MENOR PREÇO POR ITEM</v>
      </c>
      <c r="B6" s="50"/>
      <c r="C6" s="62" t="s">
        <v>28</v>
      </c>
      <c r="D6" s="62"/>
      <c r="E6" s="63">
        <f>Dados!B8</f>
        <v>1005140.1799999998</v>
      </c>
      <c r="F6" s="63"/>
      <c r="G6" s="50"/>
    </row>
    <row r="7" spans="1:11" ht="2.25" customHeight="1" x14ac:dyDescent="0.2">
      <c r="A7" s="6"/>
      <c r="B7" s="6"/>
      <c r="C7" s="6"/>
      <c r="D7" s="6"/>
      <c r="E7" s="14"/>
      <c r="F7" s="14"/>
      <c r="G7" s="10"/>
    </row>
    <row r="8" spans="1:11" s="8" customFormat="1" ht="12" customHeight="1" x14ac:dyDescent="0.2">
      <c r="A8" s="15" t="s">
        <v>0</v>
      </c>
      <c r="B8" s="67"/>
      <c r="C8" s="67"/>
      <c r="D8" s="67"/>
      <c r="E8" s="67"/>
      <c r="F8" s="67"/>
      <c r="G8" s="67"/>
      <c r="H8" s="40"/>
    </row>
    <row r="9" spans="1:11" s="8" customFormat="1" ht="12" customHeight="1" x14ac:dyDescent="0.2">
      <c r="A9" s="15" t="s">
        <v>1</v>
      </c>
      <c r="B9" s="68"/>
      <c r="C9" s="68"/>
      <c r="D9" s="68"/>
      <c r="E9" s="68"/>
      <c r="F9" s="68"/>
      <c r="G9" s="68"/>
      <c r="H9" s="40"/>
    </row>
    <row r="10" spans="1:11" s="8" customFormat="1" ht="12" customHeight="1" x14ac:dyDescent="0.2">
      <c r="A10" s="15" t="s">
        <v>2</v>
      </c>
      <c r="B10" s="57"/>
      <c r="C10" s="26" t="s">
        <v>8</v>
      </c>
      <c r="D10" s="73"/>
      <c r="E10" s="73"/>
      <c r="F10" s="73"/>
      <c r="G10" s="73"/>
      <c r="H10" s="40"/>
    </row>
    <row r="11" spans="1:11" ht="4.5" customHeight="1" x14ac:dyDescent="0.2">
      <c r="A11" s="3"/>
      <c r="B11" s="28"/>
      <c r="C11" s="28"/>
      <c r="D11" s="28"/>
      <c r="E11" s="48"/>
      <c r="F11" s="29"/>
      <c r="G11" s="30"/>
    </row>
    <row r="12" spans="1:11" s="8" customFormat="1" ht="22.5" x14ac:dyDescent="0.2">
      <c r="A12" s="32" t="s">
        <v>3</v>
      </c>
      <c r="B12" s="32" t="s">
        <v>4</v>
      </c>
      <c r="C12" s="32" t="s">
        <v>5</v>
      </c>
      <c r="D12" s="32" t="s">
        <v>6</v>
      </c>
      <c r="E12" s="44" t="s">
        <v>24</v>
      </c>
      <c r="F12" s="44" t="s">
        <v>25</v>
      </c>
      <c r="G12" s="32" t="s">
        <v>7</v>
      </c>
      <c r="H12" s="40"/>
    </row>
    <row r="13" spans="1:11" s="8" customFormat="1" ht="11.25" x14ac:dyDescent="0.2">
      <c r="A13" s="33">
        <v>1</v>
      </c>
      <c r="B13" s="31" t="s">
        <v>47</v>
      </c>
      <c r="C13" s="34" t="s">
        <v>48</v>
      </c>
      <c r="D13" s="47">
        <v>30</v>
      </c>
      <c r="E13" s="49">
        <v>95.69</v>
      </c>
      <c r="F13" s="56"/>
      <c r="G13" s="35" t="str">
        <f>IF(F13="","",IF(ISTEXT(F13),"NC",F13*D13))</f>
        <v/>
      </c>
      <c r="H13" s="40"/>
      <c r="K13" s="7"/>
    </row>
    <row r="14" spans="1:11" s="8" customFormat="1" ht="45" x14ac:dyDescent="0.2">
      <c r="A14" s="33">
        <v>2</v>
      </c>
      <c r="B14" s="31" t="s">
        <v>49</v>
      </c>
      <c r="C14" s="34" t="s">
        <v>48</v>
      </c>
      <c r="D14" s="47">
        <v>10</v>
      </c>
      <c r="E14" s="49">
        <v>44</v>
      </c>
      <c r="F14" s="56"/>
      <c r="G14" s="35" t="str">
        <f t="shared" ref="G14:G52" si="0">IF(F14="","",IF(ISTEXT(F14),"NC",F14*D14))</f>
        <v/>
      </c>
      <c r="H14" s="40"/>
      <c r="K14" s="7"/>
    </row>
    <row r="15" spans="1:11" s="8" customFormat="1" ht="11.25" x14ac:dyDescent="0.2">
      <c r="A15" s="33">
        <v>3</v>
      </c>
      <c r="B15" s="31" t="s">
        <v>50</v>
      </c>
      <c r="C15" s="34" t="s">
        <v>133</v>
      </c>
      <c r="D15" s="47">
        <v>45</v>
      </c>
      <c r="E15" s="49">
        <v>21.56</v>
      </c>
      <c r="F15" s="56"/>
      <c r="G15" s="35" t="str">
        <f t="shared" si="0"/>
        <v/>
      </c>
      <c r="H15" s="40"/>
      <c r="K15" s="7"/>
    </row>
    <row r="16" spans="1:11" s="8" customFormat="1" ht="22.5" x14ac:dyDescent="0.2">
      <c r="A16" s="33">
        <v>4</v>
      </c>
      <c r="B16" s="31" t="s">
        <v>51</v>
      </c>
      <c r="C16" s="34" t="s">
        <v>48</v>
      </c>
      <c r="D16" s="47">
        <v>17</v>
      </c>
      <c r="E16" s="49">
        <v>101.98</v>
      </c>
      <c r="F16" s="56"/>
      <c r="G16" s="35" t="str">
        <f t="shared" si="0"/>
        <v/>
      </c>
      <c r="H16" s="40"/>
      <c r="K16" s="7"/>
    </row>
    <row r="17" spans="1:11" s="8" customFormat="1" ht="11.25" x14ac:dyDescent="0.2">
      <c r="A17" s="33">
        <v>5</v>
      </c>
      <c r="B17" s="31" t="s">
        <v>52</v>
      </c>
      <c r="C17" s="34" t="s">
        <v>48</v>
      </c>
      <c r="D17" s="47">
        <v>8</v>
      </c>
      <c r="E17" s="49">
        <v>155.97</v>
      </c>
      <c r="F17" s="56"/>
      <c r="G17" s="35" t="str">
        <f t="shared" si="0"/>
        <v/>
      </c>
      <c r="H17" s="40"/>
      <c r="K17" s="7"/>
    </row>
    <row r="18" spans="1:11" s="8" customFormat="1" ht="67.5" x14ac:dyDescent="0.2">
      <c r="A18" s="33">
        <v>6</v>
      </c>
      <c r="B18" s="31" t="s">
        <v>53</v>
      </c>
      <c r="C18" s="34" t="s">
        <v>48</v>
      </c>
      <c r="D18" s="47">
        <v>2</v>
      </c>
      <c r="E18" s="49">
        <v>182.82</v>
      </c>
      <c r="F18" s="56"/>
      <c r="G18" s="35" t="str">
        <f t="shared" si="0"/>
        <v/>
      </c>
      <c r="H18" s="40"/>
      <c r="K18" s="7"/>
    </row>
    <row r="19" spans="1:11" s="8" customFormat="1" ht="67.5" x14ac:dyDescent="0.2">
      <c r="A19" s="33">
        <v>7</v>
      </c>
      <c r="B19" s="31" t="s">
        <v>54</v>
      </c>
      <c r="C19" s="34" t="s">
        <v>48</v>
      </c>
      <c r="D19" s="47">
        <v>4</v>
      </c>
      <c r="E19" s="49">
        <v>186.01</v>
      </c>
      <c r="F19" s="56"/>
      <c r="G19" s="35" t="str">
        <f t="shared" si="0"/>
        <v/>
      </c>
      <c r="H19" s="40"/>
      <c r="K19" s="7"/>
    </row>
    <row r="20" spans="1:11" s="8" customFormat="1" ht="67.5" x14ac:dyDescent="0.2">
      <c r="A20" s="33">
        <v>8</v>
      </c>
      <c r="B20" s="31" t="s">
        <v>55</v>
      </c>
      <c r="C20" s="34" t="s">
        <v>48</v>
      </c>
      <c r="D20" s="47">
        <v>4</v>
      </c>
      <c r="E20" s="49">
        <v>270</v>
      </c>
      <c r="F20" s="56"/>
      <c r="G20" s="35" t="str">
        <f t="shared" si="0"/>
        <v/>
      </c>
      <c r="H20" s="40"/>
      <c r="K20" s="7"/>
    </row>
    <row r="21" spans="1:11" s="8" customFormat="1" ht="67.5" x14ac:dyDescent="0.2">
      <c r="A21" s="33">
        <v>9</v>
      </c>
      <c r="B21" s="31" t="s">
        <v>56</v>
      </c>
      <c r="C21" s="34" t="s">
        <v>48</v>
      </c>
      <c r="D21" s="47">
        <v>4</v>
      </c>
      <c r="E21" s="49">
        <v>354.44</v>
      </c>
      <c r="F21" s="56"/>
      <c r="G21" s="35" t="str">
        <f t="shared" si="0"/>
        <v/>
      </c>
      <c r="H21" s="40"/>
      <c r="K21" s="7"/>
    </row>
    <row r="22" spans="1:11" s="8" customFormat="1" ht="11.25" x14ac:dyDescent="0.2">
      <c r="A22" s="33">
        <v>10</v>
      </c>
      <c r="B22" s="31" t="s">
        <v>57</v>
      </c>
      <c r="C22" s="34" t="s">
        <v>134</v>
      </c>
      <c r="D22" s="47">
        <v>110</v>
      </c>
      <c r="E22" s="49">
        <v>20.5</v>
      </c>
      <c r="F22" s="56"/>
      <c r="G22" s="35" t="str">
        <f t="shared" si="0"/>
        <v/>
      </c>
      <c r="H22" s="40"/>
      <c r="K22" s="7"/>
    </row>
    <row r="23" spans="1:11" s="8" customFormat="1" ht="11.25" x14ac:dyDescent="0.2">
      <c r="A23" s="33">
        <v>11</v>
      </c>
      <c r="B23" s="31" t="s">
        <v>58</v>
      </c>
      <c r="C23" s="34" t="s">
        <v>48</v>
      </c>
      <c r="D23" s="47">
        <v>5</v>
      </c>
      <c r="E23" s="49">
        <v>240.17</v>
      </c>
      <c r="F23" s="56"/>
      <c r="G23" s="35" t="str">
        <f t="shared" si="0"/>
        <v/>
      </c>
      <c r="H23" s="40"/>
      <c r="K23" s="7"/>
    </row>
    <row r="24" spans="1:11" s="8" customFormat="1" ht="22.5" x14ac:dyDescent="0.2">
      <c r="A24" s="33">
        <v>12</v>
      </c>
      <c r="B24" s="31" t="s">
        <v>59</v>
      </c>
      <c r="C24" s="34" t="s">
        <v>48</v>
      </c>
      <c r="D24" s="47">
        <v>30</v>
      </c>
      <c r="E24" s="49">
        <v>25.53</v>
      </c>
      <c r="F24" s="56"/>
      <c r="G24" s="35" t="str">
        <f t="shared" si="0"/>
        <v/>
      </c>
      <c r="H24" s="40"/>
      <c r="K24" s="7"/>
    </row>
    <row r="25" spans="1:11" s="8" customFormat="1" ht="11.25" x14ac:dyDescent="0.2">
      <c r="A25" s="33">
        <v>13</v>
      </c>
      <c r="B25" s="31" t="s">
        <v>60</v>
      </c>
      <c r="C25" s="34" t="s">
        <v>48</v>
      </c>
      <c r="D25" s="47">
        <v>10</v>
      </c>
      <c r="E25" s="49">
        <v>255.58</v>
      </c>
      <c r="F25" s="56"/>
      <c r="G25" s="35" t="str">
        <f t="shared" si="0"/>
        <v/>
      </c>
      <c r="H25" s="40"/>
      <c r="K25" s="7"/>
    </row>
    <row r="26" spans="1:11" s="8" customFormat="1" ht="11.25" x14ac:dyDescent="0.2">
      <c r="A26" s="33">
        <v>14</v>
      </c>
      <c r="B26" s="31" t="s">
        <v>61</v>
      </c>
      <c r="C26" s="34" t="s">
        <v>48</v>
      </c>
      <c r="D26" s="47">
        <v>10</v>
      </c>
      <c r="E26" s="49">
        <v>251.52</v>
      </c>
      <c r="F26" s="56"/>
      <c r="G26" s="35" t="str">
        <f t="shared" si="0"/>
        <v/>
      </c>
      <c r="H26" s="40"/>
      <c r="K26" s="7"/>
    </row>
    <row r="27" spans="1:11" s="8" customFormat="1" ht="90" x14ac:dyDescent="0.2">
      <c r="A27" s="33">
        <v>15</v>
      </c>
      <c r="B27" s="31" t="s">
        <v>62</v>
      </c>
      <c r="C27" s="34" t="s">
        <v>136</v>
      </c>
      <c r="D27" s="47">
        <v>10</v>
      </c>
      <c r="E27" s="49">
        <v>343.6</v>
      </c>
      <c r="F27" s="56"/>
      <c r="G27" s="35" t="str">
        <f t="shared" si="0"/>
        <v/>
      </c>
      <c r="H27" s="40"/>
      <c r="K27" s="7"/>
    </row>
    <row r="28" spans="1:11" s="8" customFormat="1" ht="33.75" x14ac:dyDescent="0.2">
      <c r="A28" s="33">
        <v>16</v>
      </c>
      <c r="B28" s="31" t="s">
        <v>63</v>
      </c>
      <c r="C28" s="34" t="s">
        <v>48</v>
      </c>
      <c r="D28" s="47">
        <v>25</v>
      </c>
      <c r="E28" s="49">
        <v>719.19</v>
      </c>
      <c r="F28" s="56"/>
      <c r="G28" s="35" t="str">
        <f t="shared" si="0"/>
        <v/>
      </c>
      <c r="H28" s="40"/>
      <c r="K28" s="7"/>
    </row>
    <row r="29" spans="1:11" s="8" customFormat="1" ht="33.75" x14ac:dyDescent="0.2">
      <c r="A29" s="33">
        <v>17</v>
      </c>
      <c r="B29" s="31" t="s">
        <v>64</v>
      </c>
      <c r="C29" s="34" t="s">
        <v>48</v>
      </c>
      <c r="D29" s="47">
        <v>30</v>
      </c>
      <c r="E29" s="49">
        <v>35.5</v>
      </c>
      <c r="F29" s="56"/>
      <c r="G29" s="35" t="str">
        <f t="shared" si="0"/>
        <v/>
      </c>
      <c r="H29" s="40"/>
      <c r="K29" s="7"/>
    </row>
    <row r="30" spans="1:11" s="8" customFormat="1" ht="135" x14ac:dyDescent="0.2">
      <c r="A30" s="33">
        <v>18</v>
      </c>
      <c r="B30" s="31" t="s">
        <v>65</v>
      </c>
      <c r="C30" s="34" t="s">
        <v>135</v>
      </c>
      <c r="D30" s="47">
        <v>4</v>
      </c>
      <c r="E30" s="49">
        <v>21.53</v>
      </c>
      <c r="F30" s="56"/>
      <c r="G30" s="35" t="str">
        <f>IF(F30="","",IF(ISTEXT(F30),"NC",F30*D30))</f>
        <v/>
      </c>
      <c r="H30" s="40"/>
      <c r="K30" s="7"/>
    </row>
    <row r="31" spans="1:11" s="8" customFormat="1" ht="11.25" x14ac:dyDescent="0.2">
      <c r="A31" s="33">
        <v>19</v>
      </c>
      <c r="B31" s="31" t="s">
        <v>66</v>
      </c>
      <c r="C31" s="34" t="s">
        <v>48</v>
      </c>
      <c r="D31" s="47">
        <v>10</v>
      </c>
      <c r="E31" s="49">
        <v>667.87</v>
      </c>
      <c r="F31" s="56"/>
      <c r="G31" s="35" t="str">
        <f t="shared" ref="G31:G46" si="1">IF(F31="","",IF(ISTEXT(F31),"NC",F31*D31))</f>
        <v/>
      </c>
      <c r="H31" s="40"/>
      <c r="K31" s="7"/>
    </row>
    <row r="32" spans="1:11" s="8" customFormat="1" ht="123.75" x14ac:dyDescent="0.2">
      <c r="A32" s="33">
        <v>20</v>
      </c>
      <c r="B32" s="31" t="s">
        <v>67</v>
      </c>
      <c r="C32" s="34" t="s">
        <v>136</v>
      </c>
      <c r="D32" s="47">
        <v>25</v>
      </c>
      <c r="E32" s="49">
        <v>354.23</v>
      </c>
      <c r="F32" s="56"/>
      <c r="G32" s="35" t="str">
        <f t="shared" si="1"/>
        <v/>
      </c>
      <c r="H32" s="40"/>
      <c r="K32" s="7"/>
    </row>
    <row r="33" spans="1:11" s="8" customFormat="1" ht="112.5" x14ac:dyDescent="0.2">
      <c r="A33" s="33">
        <v>21</v>
      </c>
      <c r="B33" s="31" t="s">
        <v>68</v>
      </c>
      <c r="C33" s="34" t="s">
        <v>133</v>
      </c>
      <c r="D33" s="47">
        <v>40</v>
      </c>
      <c r="E33" s="49">
        <v>26.73</v>
      </c>
      <c r="F33" s="56"/>
      <c r="G33" s="35" t="str">
        <f t="shared" si="1"/>
        <v/>
      </c>
      <c r="H33" s="40"/>
      <c r="K33" s="7"/>
    </row>
    <row r="34" spans="1:11" s="8" customFormat="1" ht="11.25" x14ac:dyDescent="0.2">
      <c r="A34" s="33">
        <v>22</v>
      </c>
      <c r="B34" s="31" t="s">
        <v>69</v>
      </c>
      <c r="C34" s="34" t="s">
        <v>133</v>
      </c>
      <c r="D34" s="47">
        <v>100</v>
      </c>
      <c r="E34" s="49">
        <v>22.58</v>
      </c>
      <c r="F34" s="56"/>
      <c r="G34" s="35" t="str">
        <f t="shared" si="1"/>
        <v/>
      </c>
      <c r="H34" s="40"/>
      <c r="K34" s="7"/>
    </row>
    <row r="35" spans="1:11" s="8" customFormat="1" ht="45" x14ac:dyDescent="0.2">
      <c r="A35" s="33">
        <v>23</v>
      </c>
      <c r="B35" s="31" t="s">
        <v>70</v>
      </c>
      <c r="C35" s="34" t="s">
        <v>133</v>
      </c>
      <c r="D35" s="47">
        <v>60</v>
      </c>
      <c r="E35" s="49">
        <v>41.45</v>
      </c>
      <c r="F35" s="56"/>
      <c r="G35" s="35" t="str">
        <f t="shared" si="1"/>
        <v/>
      </c>
      <c r="H35" s="40"/>
      <c r="K35" s="7"/>
    </row>
    <row r="36" spans="1:11" s="8" customFormat="1" ht="123.75" x14ac:dyDescent="0.2">
      <c r="A36" s="33">
        <v>24</v>
      </c>
      <c r="B36" s="31" t="s">
        <v>71</v>
      </c>
      <c r="C36" s="34" t="s">
        <v>136</v>
      </c>
      <c r="D36" s="47">
        <v>5</v>
      </c>
      <c r="E36" s="49">
        <v>615.01</v>
      </c>
      <c r="F36" s="56"/>
      <c r="G36" s="35" t="str">
        <f t="shared" si="1"/>
        <v/>
      </c>
      <c r="H36" s="40"/>
      <c r="K36" s="7"/>
    </row>
    <row r="37" spans="1:11" s="8" customFormat="1" ht="11.25" x14ac:dyDescent="0.2">
      <c r="A37" s="33">
        <v>25</v>
      </c>
      <c r="B37" s="31" t="s">
        <v>72</v>
      </c>
      <c r="C37" s="34" t="s">
        <v>48</v>
      </c>
      <c r="D37" s="47">
        <v>15</v>
      </c>
      <c r="E37" s="49">
        <v>527.70000000000005</v>
      </c>
      <c r="F37" s="56"/>
      <c r="G37" s="35" t="str">
        <f t="shared" si="1"/>
        <v/>
      </c>
      <c r="H37" s="40"/>
      <c r="K37" s="7"/>
    </row>
    <row r="38" spans="1:11" s="8" customFormat="1" ht="101.25" x14ac:dyDescent="0.2">
      <c r="A38" s="33">
        <v>26</v>
      </c>
      <c r="B38" s="31" t="s">
        <v>73</v>
      </c>
      <c r="C38" s="34" t="s">
        <v>133</v>
      </c>
      <c r="D38" s="47">
        <v>8</v>
      </c>
      <c r="E38" s="49">
        <v>25.05</v>
      </c>
      <c r="F38" s="56"/>
      <c r="G38" s="35" t="str">
        <f t="shared" si="1"/>
        <v/>
      </c>
      <c r="H38" s="40"/>
      <c r="K38" s="7"/>
    </row>
    <row r="39" spans="1:11" s="8" customFormat="1" ht="11.25" x14ac:dyDescent="0.2">
      <c r="A39" s="33">
        <v>27</v>
      </c>
      <c r="B39" s="31" t="s">
        <v>74</v>
      </c>
      <c r="C39" s="34" t="s">
        <v>133</v>
      </c>
      <c r="D39" s="47">
        <v>100</v>
      </c>
      <c r="E39" s="49">
        <v>19.59</v>
      </c>
      <c r="F39" s="56"/>
      <c r="G39" s="35" t="str">
        <f t="shared" si="1"/>
        <v/>
      </c>
      <c r="H39" s="40"/>
      <c r="K39" s="7"/>
    </row>
    <row r="40" spans="1:11" s="8" customFormat="1" ht="11.25" x14ac:dyDescent="0.2">
      <c r="A40" s="33">
        <v>28</v>
      </c>
      <c r="B40" s="31" t="s">
        <v>75</v>
      </c>
      <c r="C40" s="34" t="s">
        <v>48</v>
      </c>
      <c r="D40" s="47">
        <v>10</v>
      </c>
      <c r="E40" s="49">
        <v>452.26</v>
      </c>
      <c r="F40" s="56"/>
      <c r="G40" s="35" t="str">
        <f t="shared" si="1"/>
        <v/>
      </c>
      <c r="H40" s="40"/>
      <c r="K40" s="7"/>
    </row>
    <row r="41" spans="1:11" s="8" customFormat="1" ht="33.75" x14ac:dyDescent="0.2">
      <c r="A41" s="33">
        <v>29</v>
      </c>
      <c r="B41" s="31" t="s">
        <v>76</v>
      </c>
      <c r="C41" s="34" t="s">
        <v>48</v>
      </c>
      <c r="D41" s="47">
        <v>5</v>
      </c>
      <c r="E41" s="49">
        <v>596.02</v>
      </c>
      <c r="F41" s="56"/>
      <c r="G41" s="35" t="str">
        <f t="shared" si="1"/>
        <v/>
      </c>
      <c r="H41" s="40"/>
      <c r="K41" s="7"/>
    </row>
    <row r="42" spans="1:11" s="8" customFormat="1" ht="45" x14ac:dyDescent="0.2">
      <c r="A42" s="33">
        <v>30</v>
      </c>
      <c r="B42" s="31" t="s">
        <v>77</v>
      </c>
      <c r="C42" s="34" t="s">
        <v>48</v>
      </c>
      <c r="D42" s="47">
        <v>20</v>
      </c>
      <c r="E42" s="49">
        <v>46.03</v>
      </c>
      <c r="F42" s="56"/>
      <c r="G42" s="35" t="str">
        <f t="shared" si="1"/>
        <v/>
      </c>
      <c r="H42" s="40"/>
      <c r="K42" s="7"/>
    </row>
    <row r="43" spans="1:11" s="8" customFormat="1" ht="123.75" x14ac:dyDescent="0.2">
      <c r="A43" s="33">
        <v>31</v>
      </c>
      <c r="B43" s="31" t="s">
        <v>78</v>
      </c>
      <c r="C43" s="34" t="s">
        <v>136</v>
      </c>
      <c r="D43" s="47">
        <v>3</v>
      </c>
      <c r="E43" s="49">
        <v>580.39</v>
      </c>
      <c r="F43" s="56"/>
      <c r="G43" s="35" t="str">
        <f t="shared" si="1"/>
        <v/>
      </c>
      <c r="H43" s="40"/>
      <c r="K43" s="7"/>
    </row>
    <row r="44" spans="1:11" s="8" customFormat="1" ht="11.25" x14ac:dyDescent="0.2">
      <c r="A44" s="33">
        <v>32</v>
      </c>
      <c r="B44" s="31" t="s">
        <v>79</v>
      </c>
      <c r="C44" s="34" t="s">
        <v>48</v>
      </c>
      <c r="D44" s="47">
        <v>40</v>
      </c>
      <c r="E44" s="49">
        <v>339.4</v>
      </c>
      <c r="F44" s="56"/>
      <c r="G44" s="35" t="str">
        <f t="shared" si="1"/>
        <v/>
      </c>
      <c r="H44" s="40"/>
      <c r="K44" s="7"/>
    </row>
    <row r="45" spans="1:11" s="8" customFormat="1" ht="11.25" x14ac:dyDescent="0.2">
      <c r="A45" s="33">
        <v>33</v>
      </c>
      <c r="B45" s="31" t="s">
        <v>80</v>
      </c>
      <c r="C45" s="34" t="s">
        <v>48</v>
      </c>
      <c r="D45" s="47">
        <v>5</v>
      </c>
      <c r="E45" s="49">
        <v>373.48</v>
      </c>
      <c r="F45" s="56"/>
      <c r="G45" s="35" t="str">
        <f t="shared" si="1"/>
        <v/>
      </c>
      <c r="H45" s="40"/>
      <c r="K45" s="7"/>
    </row>
    <row r="46" spans="1:11" s="8" customFormat="1" ht="135" x14ac:dyDescent="0.2">
      <c r="A46" s="33">
        <v>34</v>
      </c>
      <c r="B46" s="31" t="s">
        <v>81</v>
      </c>
      <c r="C46" s="34" t="s">
        <v>136</v>
      </c>
      <c r="D46" s="47">
        <v>40</v>
      </c>
      <c r="E46" s="49">
        <v>364.79</v>
      </c>
      <c r="F46" s="56"/>
      <c r="G46" s="35" t="str">
        <f t="shared" si="1"/>
        <v/>
      </c>
      <c r="H46" s="40"/>
      <c r="K46" s="7"/>
    </row>
    <row r="47" spans="1:11" s="8" customFormat="1" ht="11.25" x14ac:dyDescent="0.2">
      <c r="A47" s="33">
        <v>35</v>
      </c>
      <c r="B47" s="31" t="s">
        <v>82</v>
      </c>
      <c r="C47" s="34" t="s">
        <v>48</v>
      </c>
      <c r="D47" s="47">
        <v>30</v>
      </c>
      <c r="E47" s="49">
        <v>487.35</v>
      </c>
      <c r="F47" s="56"/>
      <c r="G47" s="35" t="str">
        <f t="shared" si="0"/>
        <v/>
      </c>
      <c r="H47" s="40"/>
      <c r="K47" s="7"/>
    </row>
    <row r="48" spans="1:11" s="8" customFormat="1" ht="33.75" x14ac:dyDescent="0.2">
      <c r="A48" s="33">
        <v>36</v>
      </c>
      <c r="B48" s="31" t="s">
        <v>83</v>
      </c>
      <c r="C48" s="34" t="s">
        <v>48</v>
      </c>
      <c r="D48" s="47">
        <v>12</v>
      </c>
      <c r="E48" s="49">
        <v>446.43</v>
      </c>
      <c r="F48" s="56"/>
      <c r="G48" s="35" t="str">
        <f t="shared" si="0"/>
        <v/>
      </c>
      <c r="H48" s="40"/>
      <c r="K48" s="7"/>
    </row>
    <row r="49" spans="1:11" s="8" customFormat="1" ht="33.75" x14ac:dyDescent="0.2">
      <c r="A49" s="33">
        <v>37</v>
      </c>
      <c r="B49" s="31" t="s">
        <v>84</v>
      </c>
      <c r="C49" s="34" t="s">
        <v>48</v>
      </c>
      <c r="D49" s="47">
        <v>4</v>
      </c>
      <c r="E49" s="49">
        <v>28.56</v>
      </c>
      <c r="F49" s="56"/>
      <c r="G49" s="35" t="str">
        <f t="shared" si="0"/>
        <v/>
      </c>
      <c r="H49" s="40"/>
      <c r="K49" s="7"/>
    </row>
    <row r="50" spans="1:11" s="8" customFormat="1" ht="33.75" x14ac:dyDescent="0.2">
      <c r="A50" s="33">
        <v>38</v>
      </c>
      <c r="B50" s="31" t="s">
        <v>85</v>
      </c>
      <c r="C50" s="34" t="s">
        <v>48</v>
      </c>
      <c r="D50" s="47">
        <v>2</v>
      </c>
      <c r="E50" s="49">
        <v>450.12</v>
      </c>
      <c r="F50" s="56"/>
      <c r="G50" s="35" t="str">
        <f t="shared" si="0"/>
        <v/>
      </c>
      <c r="H50" s="40"/>
      <c r="K50" s="7"/>
    </row>
    <row r="51" spans="1:11" s="8" customFormat="1" ht="56.25" x14ac:dyDescent="0.2">
      <c r="A51" s="33">
        <v>39</v>
      </c>
      <c r="B51" s="31" t="s">
        <v>86</v>
      </c>
      <c r="C51" s="34" t="s">
        <v>48</v>
      </c>
      <c r="D51" s="47">
        <v>15</v>
      </c>
      <c r="E51" s="49">
        <v>162.26</v>
      </c>
      <c r="F51" s="56"/>
      <c r="G51" s="35" t="str">
        <f t="shared" si="0"/>
        <v/>
      </c>
      <c r="H51" s="40"/>
      <c r="K51" s="7"/>
    </row>
    <row r="52" spans="1:11" s="8" customFormat="1" ht="56.25" x14ac:dyDescent="0.2">
      <c r="A52" s="33">
        <v>40</v>
      </c>
      <c r="B52" s="31" t="s">
        <v>87</v>
      </c>
      <c r="C52" s="34" t="s">
        <v>48</v>
      </c>
      <c r="D52" s="47">
        <v>6</v>
      </c>
      <c r="E52" s="49">
        <v>169.04</v>
      </c>
      <c r="F52" s="56"/>
      <c r="G52" s="35" t="str">
        <f t="shared" si="0"/>
        <v/>
      </c>
      <c r="H52" s="40"/>
      <c r="K52" s="7"/>
    </row>
    <row r="53" spans="1:11" s="8" customFormat="1" ht="56.25" x14ac:dyDescent="0.2">
      <c r="A53" s="33">
        <v>41</v>
      </c>
      <c r="B53" s="31" t="s">
        <v>88</v>
      </c>
      <c r="C53" s="34" t="s">
        <v>48</v>
      </c>
      <c r="D53" s="47">
        <v>150</v>
      </c>
      <c r="E53" s="49">
        <v>179.48</v>
      </c>
      <c r="F53" s="56"/>
      <c r="G53" s="35" t="str">
        <f>IF(F53="","",IF(ISTEXT(F53),"NC",F53*D53))</f>
        <v/>
      </c>
      <c r="H53" s="40"/>
      <c r="K53" s="7"/>
    </row>
    <row r="54" spans="1:11" s="8" customFormat="1" ht="45" x14ac:dyDescent="0.2">
      <c r="A54" s="33">
        <v>42</v>
      </c>
      <c r="B54" s="31" t="s">
        <v>89</v>
      </c>
      <c r="C54" s="34" t="s">
        <v>48</v>
      </c>
      <c r="D54" s="47">
        <v>3</v>
      </c>
      <c r="E54" s="49">
        <v>666.96</v>
      </c>
      <c r="F54" s="56"/>
      <c r="G54" s="35" t="str">
        <f t="shared" ref="G54:G69" si="2">IF(F54="","",IF(ISTEXT(F54),"NC",F54*D54))</f>
        <v/>
      </c>
      <c r="H54" s="40"/>
      <c r="K54" s="7"/>
    </row>
    <row r="55" spans="1:11" s="8" customFormat="1" ht="45" x14ac:dyDescent="0.2">
      <c r="A55" s="33">
        <v>43</v>
      </c>
      <c r="B55" s="31" t="s">
        <v>90</v>
      </c>
      <c r="C55" s="34" t="s">
        <v>48</v>
      </c>
      <c r="D55" s="47">
        <v>1</v>
      </c>
      <c r="E55" s="49">
        <v>702.32</v>
      </c>
      <c r="F55" s="56"/>
      <c r="G55" s="35" t="str">
        <f t="shared" si="2"/>
        <v/>
      </c>
      <c r="H55" s="40"/>
      <c r="K55" s="7"/>
    </row>
    <row r="56" spans="1:11" s="8" customFormat="1" ht="45" x14ac:dyDescent="0.2">
      <c r="A56" s="33">
        <v>44</v>
      </c>
      <c r="B56" s="31" t="s">
        <v>91</v>
      </c>
      <c r="C56" s="34" t="s">
        <v>48</v>
      </c>
      <c r="D56" s="47">
        <v>30</v>
      </c>
      <c r="E56" s="49">
        <v>696.41</v>
      </c>
      <c r="F56" s="56"/>
      <c r="G56" s="35" t="str">
        <f t="shared" si="2"/>
        <v/>
      </c>
      <c r="H56" s="40"/>
      <c r="K56" s="7"/>
    </row>
    <row r="57" spans="1:11" s="8" customFormat="1" ht="123.75" x14ac:dyDescent="0.2">
      <c r="A57" s="33">
        <v>45</v>
      </c>
      <c r="B57" s="31" t="s">
        <v>92</v>
      </c>
      <c r="C57" s="34" t="s">
        <v>135</v>
      </c>
      <c r="D57" s="47">
        <v>4</v>
      </c>
      <c r="E57" s="49">
        <v>35.25</v>
      </c>
      <c r="F57" s="56"/>
      <c r="G57" s="35" t="str">
        <f t="shared" si="2"/>
        <v/>
      </c>
      <c r="H57" s="40"/>
      <c r="K57" s="7"/>
    </row>
    <row r="58" spans="1:11" s="8" customFormat="1" ht="90" x14ac:dyDescent="0.2">
      <c r="A58" s="33">
        <v>46</v>
      </c>
      <c r="B58" s="31" t="s">
        <v>93</v>
      </c>
      <c r="C58" s="34" t="s">
        <v>48</v>
      </c>
      <c r="D58" s="47">
        <v>2</v>
      </c>
      <c r="E58" s="49">
        <v>1955.01</v>
      </c>
      <c r="F58" s="56"/>
      <c r="G58" s="35" t="str">
        <f t="shared" si="2"/>
        <v/>
      </c>
      <c r="H58" s="40"/>
      <c r="K58" s="7"/>
    </row>
    <row r="59" spans="1:11" s="8" customFormat="1" ht="11.25" x14ac:dyDescent="0.2">
      <c r="A59" s="33">
        <v>47</v>
      </c>
      <c r="B59" s="31" t="s">
        <v>94</v>
      </c>
      <c r="C59" s="34" t="s">
        <v>48</v>
      </c>
      <c r="D59" s="47">
        <v>12</v>
      </c>
      <c r="E59" s="49">
        <v>863.58</v>
      </c>
      <c r="F59" s="56"/>
      <c r="G59" s="35" t="str">
        <f t="shared" si="2"/>
        <v/>
      </c>
      <c r="H59" s="40"/>
      <c r="K59" s="7"/>
    </row>
    <row r="60" spans="1:11" s="8" customFormat="1" ht="123.75" x14ac:dyDescent="0.2">
      <c r="A60" s="33">
        <v>48</v>
      </c>
      <c r="B60" s="31" t="s">
        <v>95</v>
      </c>
      <c r="C60" s="34" t="s">
        <v>48</v>
      </c>
      <c r="D60" s="47">
        <v>4</v>
      </c>
      <c r="E60" s="49">
        <v>448.78</v>
      </c>
      <c r="F60" s="56"/>
      <c r="G60" s="35" t="str">
        <f t="shared" si="2"/>
        <v/>
      </c>
      <c r="H60" s="40"/>
      <c r="K60" s="7"/>
    </row>
    <row r="61" spans="1:11" s="8" customFormat="1" ht="45" x14ac:dyDescent="0.2">
      <c r="A61" s="33">
        <v>49</v>
      </c>
      <c r="B61" s="31" t="s">
        <v>96</v>
      </c>
      <c r="C61" s="34" t="s">
        <v>48</v>
      </c>
      <c r="D61" s="47">
        <v>4</v>
      </c>
      <c r="E61" s="49">
        <v>1027.8800000000001</v>
      </c>
      <c r="F61" s="56"/>
      <c r="G61" s="35" t="str">
        <f t="shared" si="2"/>
        <v/>
      </c>
      <c r="H61" s="40"/>
      <c r="K61" s="7"/>
    </row>
    <row r="62" spans="1:11" s="8" customFormat="1" ht="78.75" x14ac:dyDescent="0.2">
      <c r="A62" s="33">
        <v>50</v>
      </c>
      <c r="B62" s="31" t="s">
        <v>97</v>
      </c>
      <c r="C62" s="34" t="s">
        <v>48</v>
      </c>
      <c r="D62" s="47">
        <v>2</v>
      </c>
      <c r="E62" s="49">
        <v>2151.0100000000002</v>
      </c>
      <c r="F62" s="56"/>
      <c r="G62" s="35" t="str">
        <f t="shared" si="2"/>
        <v/>
      </c>
      <c r="H62" s="40"/>
      <c r="K62" s="7"/>
    </row>
    <row r="63" spans="1:11" s="8" customFormat="1" ht="45" x14ac:dyDescent="0.2">
      <c r="A63" s="33">
        <v>51</v>
      </c>
      <c r="B63" s="31" t="s">
        <v>98</v>
      </c>
      <c r="C63" s="34" t="s">
        <v>48</v>
      </c>
      <c r="D63" s="47">
        <v>18</v>
      </c>
      <c r="E63" s="49">
        <v>1466.67</v>
      </c>
      <c r="F63" s="56"/>
      <c r="G63" s="35" t="str">
        <f t="shared" si="2"/>
        <v/>
      </c>
      <c r="H63" s="40"/>
      <c r="K63" s="7"/>
    </row>
    <row r="64" spans="1:11" s="8" customFormat="1" ht="78.75" x14ac:dyDescent="0.2">
      <c r="A64" s="33">
        <v>52</v>
      </c>
      <c r="B64" s="31" t="s">
        <v>99</v>
      </c>
      <c r="C64" s="34" t="s">
        <v>48</v>
      </c>
      <c r="D64" s="47">
        <v>8</v>
      </c>
      <c r="E64" s="49">
        <v>1466.67</v>
      </c>
      <c r="F64" s="56"/>
      <c r="G64" s="35" t="str">
        <f t="shared" si="2"/>
        <v/>
      </c>
      <c r="H64" s="40"/>
      <c r="K64" s="7"/>
    </row>
    <row r="65" spans="1:11" s="8" customFormat="1" ht="78.75" x14ac:dyDescent="0.2">
      <c r="A65" s="33">
        <v>53</v>
      </c>
      <c r="B65" s="31" t="s">
        <v>100</v>
      </c>
      <c r="C65" s="34" t="s">
        <v>48</v>
      </c>
      <c r="D65" s="47">
        <v>4</v>
      </c>
      <c r="E65" s="49">
        <v>1018.11</v>
      </c>
      <c r="F65" s="56"/>
      <c r="G65" s="35" t="str">
        <f t="shared" si="2"/>
        <v/>
      </c>
      <c r="H65" s="40"/>
      <c r="K65" s="7"/>
    </row>
    <row r="66" spans="1:11" s="8" customFormat="1" ht="67.5" x14ac:dyDescent="0.2">
      <c r="A66" s="33">
        <v>54</v>
      </c>
      <c r="B66" s="31" t="s">
        <v>101</v>
      </c>
      <c r="C66" s="34" t="s">
        <v>48</v>
      </c>
      <c r="D66" s="47">
        <v>4</v>
      </c>
      <c r="E66" s="49">
        <v>3277.61</v>
      </c>
      <c r="F66" s="56"/>
      <c r="G66" s="35" t="str">
        <f t="shared" si="2"/>
        <v/>
      </c>
      <c r="H66" s="40"/>
      <c r="K66" s="7"/>
    </row>
    <row r="67" spans="1:11" s="8" customFormat="1" ht="45" x14ac:dyDescent="0.2">
      <c r="A67" s="33">
        <v>55</v>
      </c>
      <c r="B67" s="31" t="s">
        <v>102</v>
      </c>
      <c r="C67" s="34" t="s">
        <v>48</v>
      </c>
      <c r="D67" s="47">
        <v>24</v>
      </c>
      <c r="E67" s="49">
        <v>3157.25</v>
      </c>
      <c r="F67" s="56"/>
      <c r="G67" s="35" t="str">
        <f t="shared" si="2"/>
        <v/>
      </c>
      <c r="H67" s="40"/>
      <c r="K67" s="7"/>
    </row>
    <row r="68" spans="1:11" s="8" customFormat="1" ht="45" x14ac:dyDescent="0.2">
      <c r="A68" s="33">
        <v>56</v>
      </c>
      <c r="B68" s="31" t="s">
        <v>103</v>
      </c>
      <c r="C68" s="34" t="s">
        <v>48</v>
      </c>
      <c r="D68" s="47">
        <v>12</v>
      </c>
      <c r="E68" s="49">
        <v>3478.42</v>
      </c>
      <c r="F68" s="56"/>
      <c r="G68" s="35" t="str">
        <f t="shared" si="2"/>
        <v/>
      </c>
      <c r="H68" s="40"/>
      <c r="K68" s="7"/>
    </row>
    <row r="69" spans="1:11" s="8" customFormat="1" ht="123.75" x14ac:dyDescent="0.2">
      <c r="A69" s="33">
        <v>57</v>
      </c>
      <c r="B69" s="31" t="s">
        <v>104</v>
      </c>
      <c r="C69" s="34" t="s">
        <v>48</v>
      </c>
      <c r="D69" s="47">
        <v>12</v>
      </c>
      <c r="E69" s="49">
        <v>337.61</v>
      </c>
      <c r="F69" s="56"/>
      <c r="G69" s="35" t="str">
        <f t="shared" si="2"/>
        <v/>
      </c>
      <c r="H69" s="40"/>
      <c r="K69" s="7"/>
    </row>
    <row r="70" spans="1:11" s="8" customFormat="1" ht="157.5" x14ac:dyDescent="0.2">
      <c r="A70" s="33">
        <v>58</v>
      </c>
      <c r="B70" s="31" t="s">
        <v>105</v>
      </c>
      <c r="C70" s="34" t="s">
        <v>48</v>
      </c>
      <c r="D70" s="47">
        <v>20</v>
      </c>
      <c r="E70" s="49">
        <v>338.78</v>
      </c>
      <c r="F70" s="56"/>
      <c r="G70" s="35" t="str">
        <f>IF(F70="","",IF(ISTEXT(F70),"NC",F70*D70))</f>
        <v/>
      </c>
      <c r="H70" s="40"/>
      <c r="K70" s="7"/>
    </row>
    <row r="71" spans="1:11" s="8" customFormat="1" ht="67.5" x14ac:dyDescent="0.2">
      <c r="A71" s="33">
        <v>59</v>
      </c>
      <c r="B71" s="31" t="s">
        <v>106</v>
      </c>
      <c r="C71" s="34" t="s">
        <v>48</v>
      </c>
      <c r="D71" s="47">
        <v>4</v>
      </c>
      <c r="E71" s="49">
        <v>3234.02</v>
      </c>
      <c r="F71" s="56"/>
      <c r="G71" s="35" t="str">
        <f t="shared" ref="G71:G92" si="3">IF(F71="","",IF(ISTEXT(F71),"NC",F71*D71))</f>
        <v/>
      </c>
      <c r="H71" s="40"/>
      <c r="K71" s="7"/>
    </row>
    <row r="72" spans="1:11" s="8" customFormat="1" ht="67.5" x14ac:dyDescent="0.2">
      <c r="A72" s="33">
        <v>60</v>
      </c>
      <c r="B72" s="31" t="s">
        <v>107</v>
      </c>
      <c r="C72" s="34" t="s">
        <v>48</v>
      </c>
      <c r="D72" s="47">
        <v>4</v>
      </c>
      <c r="E72" s="49">
        <v>3836.7</v>
      </c>
      <c r="F72" s="56"/>
      <c r="G72" s="35" t="str">
        <f t="shared" si="3"/>
        <v/>
      </c>
      <c r="H72" s="40"/>
      <c r="K72" s="7"/>
    </row>
    <row r="73" spans="1:11" s="8" customFormat="1" ht="123.75" x14ac:dyDescent="0.2">
      <c r="A73" s="33">
        <v>61</v>
      </c>
      <c r="B73" s="31" t="s">
        <v>108</v>
      </c>
      <c r="C73" s="34" t="s">
        <v>48</v>
      </c>
      <c r="D73" s="47">
        <v>8</v>
      </c>
      <c r="E73" s="49">
        <v>400.93</v>
      </c>
      <c r="F73" s="56"/>
      <c r="G73" s="35" t="str">
        <f t="shared" si="3"/>
        <v/>
      </c>
      <c r="H73" s="40"/>
      <c r="K73" s="7"/>
    </row>
    <row r="74" spans="1:11" s="8" customFormat="1" ht="101.25" x14ac:dyDescent="0.2">
      <c r="A74" s="33">
        <v>62</v>
      </c>
      <c r="B74" s="31" t="s">
        <v>109</v>
      </c>
      <c r="C74" s="34" t="s">
        <v>48</v>
      </c>
      <c r="D74" s="47">
        <v>50</v>
      </c>
      <c r="E74" s="49">
        <v>391.43</v>
      </c>
      <c r="F74" s="56"/>
      <c r="G74" s="35" t="str">
        <f t="shared" si="3"/>
        <v/>
      </c>
      <c r="H74" s="40"/>
      <c r="K74" s="7"/>
    </row>
    <row r="75" spans="1:11" s="8" customFormat="1" ht="56.25" x14ac:dyDescent="0.2">
      <c r="A75" s="33">
        <v>63</v>
      </c>
      <c r="B75" s="31" t="s">
        <v>110</v>
      </c>
      <c r="C75" s="34" t="s">
        <v>48</v>
      </c>
      <c r="D75" s="47">
        <v>12</v>
      </c>
      <c r="E75" s="49">
        <v>366.8</v>
      </c>
      <c r="F75" s="56"/>
      <c r="G75" s="35" t="str">
        <f t="shared" si="3"/>
        <v/>
      </c>
      <c r="H75" s="40"/>
      <c r="K75" s="7"/>
    </row>
    <row r="76" spans="1:11" s="8" customFormat="1" ht="45" x14ac:dyDescent="0.2">
      <c r="A76" s="33">
        <v>64</v>
      </c>
      <c r="B76" s="31" t="s">
        <v>111</v>
      </c>
      <c r="C76" s="34" t="s">
        <v>48</v>
      </c>
      <c r="D76" s="47">
        <v>20</v>
      </c>
      <c r="E76" s="49">
        <v>401.23</v>
      </c>
      <c r="F76" s="56"/>
      <c r="G76" s="35" t="str">
        <f t="shared" si="3"/>
        <v/>
      </c>
      <c r="H76" s="40"/>
      <c r="K76" s="7"/>
    </row>
    <row r="77" spans="1:11" s="8" customFormat="1" ht="45" x14ac:dyDescent="0.2">
      <c r="A77" s="33">
        <v>65</v>
      </c>
      <c r="B77" s="31" t="s">
        <v>112</v>
      </c>
      <c r="C77" s="34" t="s">
        <v>48</v>
      </c>
      <c r="D77" s="47">
        <v>12</v>
      </c>
      <c r="E77" s="49">
        <v>3996.28</v>
      </c>
      <c r="F77" s="56"/>
      <c r="G77" s="35" t="str">
        <f t="shared" si="3"/>
        <v/>
      </c>
      <c r="H77" s="40"/>
      <c r="K77" s="7"/>
    </row>
    <row r="78" spans="1:11" s="8" customFormat="1" ht="45" x14ac:dyDescent="0.2">
      <c r="A78" s="33">
        <v>66</v>
      </c>
      <c r="B78" s="31" t="s">
        <v>113</v>
      </c>
      <c r="C78" s="34" t="s">
        <v>48</v>
      </c>
      <c r="D78" s="47">
        <v>52</v>
      </c>
      <c r="E78" s="49">
        <v>466.67</v>
      </c>
      <c r="F78" s="56"/>
      <c r="G78" s="35" t="str">
        <f t="shared" si="3"/>
        <v/>
      </c>
      <c r="H78" s="40"/>
      <c r="K78" s="7"/>
    </row>
    <row r="79" spans="1:11" s="8" customFormat="1" ht="78.75" x14ac:dyDescent="0.2">
      <c r="A79" s="33">
        <v>67</v>
      </c>
      <c r="B79" s="31" t="s">
        <v>114</v>
      </c>
      <c r="C79" s="34" t="s">
        <v>48</v>
      </c>
      <c r="D79" s="47">
        <v>8</v>
      </c>
      <c r="E79" s="49">
        <v>3357.21</v>
      </c>
      <c r="F79" s="56"/>
      <c r="G79" s="35" t="str">
        <f t="shared" si="3"/>
        <v/>
      </c>
      <c r="H79" s="40"/>
      <c r="K79" s="7"/>
    </row>
    <row r="80" spans="1:11" s="8" customFormat="1" ht="56.25" x14ac:dyDescent="0.2">
      <c r="A80" s="33">
        <v>68</v>
      </c>
      <c r="B80" s="31" t="s">
        <v>115</v>
      </c>
      <c r="C80" s="34" t="s">
        <v>48</v>
      </c>
      <c r="D80" s="47">
        <v>12</v>
      </c>
      <c r="E80" s="49">
        <v>534.19000000000005</v>
      </c>
      <c r="F80" s="56"/>
      <c r="G80" s="35" t="str">
        <f t="shared" si="3"/>
        <v/>
      </c>
      <c r="H80" s="40"/>
      <c r="K80" s="7"/>
    </row>
    <row r="81" spans="1:11" s="8" customFormat="1" ht="101.25" x14ac:dyDescent="0.2">
      <c r="A81" s="33">
        <v>69</v>
      </c>
      <c r="B81" s="31" t="s">
        <v>116</v>
      </c>
      <c r="C81" s="34" t="s">
        <v>48</v>
      </c>
      <c r="D81" s="47">
        <v>4</v>
      </c>
      <c r="E81" s="49">
        <v>733.29</v>
      </c>
      <c r="F81" s="56"/>
      <c r="G81" s="35" t="str">
        <f t="shared" si="3"/>
        <v/>
      </c>
      <c r="H81" s="40"/>
      <c r="K81" s="7"/>
    </row>
    <row r="82" spans="1:11" s="8" customFormat="1" ht="101.25" x14ac:dyDescent="0.2">
      <c r="A82" s="33">
        <v>70</v>
      </c>
      <c r="B82" s="31" t="s">
        <v>117</v>
      </c>
      <c r="C82" s="34" t="s">
        <v>48</v>
      </c>
      <c r="D82" s="47">
        <v>8</v>
      </c>
      <c r="E82" s="49">
        <v>762.18</v>
      </c>
      <c r="F82" s="56"/>
      <c r="G82" s="35" t="str">
        <f t="shared" si="3"/>
        <v/>
      </c>
      <c r="H82" s="40"/>
      <c r="K82" s="7"/>
    </row>
    <row r="83" spans="1:11" s="8" customFormat="1" ht="56.25" x14ac:dyDescent="0.2">
      <c r="A83" s="33">
        <v>71</v>
      </c>
      <c r="B83" s="31" t="s">
        <v>118</v>
      </c>
      <c r="C83" s="34" t="s">
        <v>48</v>
      </c>
      <c r="D83" s="47">
        <v>20</v>
      </c>
      <c r="E83" s="49">
        <v>740.14</v>
      </c>
      <c r="F83" s="56"/>
      <c r="G83" s="35" t="str">
        <f t="shared" si="3"/>
        <v/>
      </c>
      <c r="H83" s="40"/>
      <c r="K83" s="7"/>
    </row>
    <row r="84" spans="1:11" s="8" customFormat="1" ht="56.25" x14ac:dyDescent="0.2">
      <c r="A84" s="33">
        <v>72</v>
      </c>
      <c r="B84" s="31" t="s">
        <v>119</v>
      </c>
      <c r="C84" s="34" t="s">
        <v>48</v>
      </c>
      <c r="D84" s="47">
        <v>20</v>
      </c>
      <c r="E84" s="49">
        <v>761.96</v>
      </c>
      <c r="F84" s="56"/>
      <c r="G84" s="35" t="str">
        <f t="shared" si="3"/>
        <v/>
      </c>
      <c r="H84" s="40"/>
      <c r="K84" s="7"/>
    </row>
    <row r="85" spans="1:11" s="8" customFormat="1" ht="45" x14ac:dyDescent="0.2">
      <c r="A85" s="33">
        <v>73</v>
      </c>
      <c r="B85" s="31" t="s">
        <v>120</v>
      </c>
      <c r="C85" s="34" t="s">
        <v>48</v>
      </c>
      <c r="D85" s="47">
        <v>8</v>
      </c>
      <c r="E85" s="49">
        <v>653.76</v>
      </c>
      <c r="F85" s="56"/>
      <c r="G85" s="35" t="str">
        <f t="shared" si="3"/>
        <v/>
      </c>
      <c r="H85" s="40"/>
      <c r="K85" s="7"/>
    </row>
    <row r="86" spans="1:11" s="8" customFormat="1" ht="56.25" x14ac:dyDescent="0.2">
      <c r="A86" s="33">
        <v>74</v>
      </c>
      <c r="B86" s="31" t="s">
        <v>121</v>
      </c>
      <c r="C86" s="34" t="s">
        <v>48</v>
      </c>
      <c r="D86" s="47">
        <v>20</v>
      </c>
      <c r="E86" s="49">
        <v>674.18</v>
      </c>
      <c r="F86" s="56"/>
      <c r="G86" s="35" t="str">
        <f t="shared" si="3"/>
        <v/>
      </c>
      <c r="H86" s="40"/>
      <c r="K86" s="7"/>
    </row>
    <row r="87" spans="1:11" s="8" customFormat="1" ht="45" x14ac:dyDescent="0.2">
      <c r="A87" s="33">
        <v>75</v>
      </c>
      <c r="B87" s="31" t="s">
        <v>122</v>
      </c>
      <c r="C87" s="34" t="s">
        <v>48</v>
      </c>
      <c r="D87" s="47">
        <v>170</v>
      </c>
      <c r="E87" s="49">
        <v>1003.17</v>
      </c>
      <c r="F87" s="56"/>
      <c r="G87" s="35" t="str">
        <f t="shared" si="3"/>
        <v/>
      </c>
      <c r="H87" s="40"/>
      <c r="K87" s="7"/>
    </row>
    <row r="88" spans="1:11" s="8" customFormat="1" ht="123.75" x14ac:dyDescent="0.2">
      <c r="A88" s="33">
        <v>76</v>
      </c>
      <c r="B88" s="31" t="s">
        <v>123</v>
      </c>
      <c r="C88" s="34" t="s">
        <v>48</v>
      </c>
      <c r="D88" s="47">
        <v>4</v>
      </c>
      <c r="E88" s="49">
        <v>941.18</v>
      </c>
      <c r="F88" s="56"/>
      <c r="G88" s="35" t="str">
        <f t="shared" si="3"/>
        <v/>
      </c>
      <c r="H88" s="40"/>
      <c r="K88" s="7"/>
    </row>
    <row r="89" spans="1:11" s="8" customFormat="1" ht="56.25" x14ac:dyDescent="0.2">
      <c r="A89" s="33">
        <v>77</v>
      </c>
      <c r="B89" s="31" t="s">
        <v>124</v>
      </c>
      <c r="C89" s="34" t="s">
        <v>48</v>
      </c>
      <c r="D89" s="47">
        <v>12</v>
      </c>
      <c r="E89" s="49">
        <v>824.67</v>
      </c>
      <c r="F89" s="56"/>
      <c r="G89" s="35" t="str">
        <f t="shared" si="3"/>
        <v/>
      </c>
      <c r="H89" s="40"/>
      <c r="K89" s="7"/>
    </row>
    <row r="90" spans="1:11" s="8" customFormat="1" ht="135" x14ac:dyDescent="0.2">
      <c r="A90" s="33">
        <v>78</v>
      </c>
      <c r="B90" s="31" t="s">
        <v>125</v>
      </c>
      <c r="C90" s="34" t="s">
        <v>48</v>
      </c>
      <c r="D90" s="47">
        <v>4</v>
      </c>
      <c r="E90" s="49">
        <v>1936.12</v>
      </c>
      <c r="F90" s="56"/>
      <c r="G90" s="35" t="str">
        <f t="shared" si="3"/>
        <v/>
      </c>
      <c r="H90" s="40"/>
      <c r="K90" s="7"/>
    </row>
    <row r="91" spans="1:11" s="8" customFormat="1" ht="135" x14ac:dyDescent="0.2">
      <c r="A91" s="33">
        <v>79</v>
      </c>
      <c r="B91" s="31" t="s">
        <v>126</v>
      </c>
      <c r="C91" s="34" t="s">
        <v>48</v>
      </c>
      <c r="D91" s="47">
        <v>8</v>
      </c>
      <c r="E91" s="49">
        <v>1950.68</v>
      </c>
      <c r="F91" s="56"/>
      <c r="G91" s="35" t="str">
        <f t="shared" si="3"/>
        <v/>
      </c>
      <c r="H91" s="40"/>
      <c r="K91" s="7"/>
    </row>
    <row r="92" spans="1:11" s="8" customFormat="1" ht="101.25" x14ac:dyDescent="0.2">
      <c r="A92" s="33">
        <v>80</v>
      </c>
      <c r="B92" s="31" t="s">
        <v>127</v>
      </c>
      <c r="C92" s="34" t="s">
        <v>48</v>
      </c>
      <c r="D92" s="47">
        <v>32</v>
      </c>
      <c r="E92" s="49">
        <v>1771.8</v>
      </c>
      <c r="F92" s="56"/>
      <c r="G92" s="35" t="str">
        <f t="shared" si="3"/>
        <v/>
      </c>
      <c r="H92" s="40"/>
      <c r="K92" s="7"/>
    </row>
    <row r="93" spans="1:11" s="8" customFormat="1" ht="101.25" x14ac:dyDescent="0.2">
      <c r="A93" s="33">
        <v>81</v>
      </c>
      <c r="B93" s="31" t="s">
        <v>128</v>
      </c>
      <c r="C93" s="34" t="s">
        <v>48</v>
      </c>
      <c r="D93" s="47">
        <v>54</v>
      </c>
      <c r="E93" s="49">
        <v>2038.51</v>
      </c>
      <c r="F93" s="56"/>
      <c r="G93" s="35" t="str">
        <f t="shared" ref="G93:G97" si="4">IF(F93="","",IF(ISTEXT(F93),"NC",F93*D93))</f>
        <v/>
      </c>
      <c r="H93" s="40"/>
      <c r="K93" s="7"/>
    </row>
    <row r="94" spans="1:11" s="8" customFormat="1" ht="56.25" x14ac:dyDescent="0.2">
      <c r="A94" s="33">
        <v>82</v>
      </c>
      <c r="B94" s="31" t="s">
        <v>129</v>
      </c>
      <c r="C94" s="34" t="s">
        <v>48</v>
      </c>
      <c r="D94" s="47">
        <v>3</v>
      </c>
      <c r="E94" s="49">
        <v>234.03</v>
      </c>
      <c r="F94" s="56"/>
      <c r="G94" s="35" t="str">
        <f t="shared" si="4"/>
        <v/>
      </c>
      <c r="H94" s="40"/>
      <c r="K94" s="7"/>
    </row>
    <row r="95" spans="1:11" s="8" customFormat="1" ht="56.25" x14ac:dyDescent="0.2">
      <c r="A95" s="33">
        <v>83</v>
      </c>
      <c r="B95" s="31" t="s">
        <v>130</v>
      </c>
      <c r="C95" s="34" t="s">
        <v>48</v>
      </c>
      <c r="D95" s="47">
        <v>3</v>
      </c>
      <c r="E95" s="49">
        <v>189.06</v>
      </c>
      <c r="F95" s="56"/>
      <c r="G95" s="35" t="str">
        <f t="shared" si="4"/>
        <v/>
      </c>
      <c r="H95" s="40"/>
      <c r="K95" s="7"/>
    </row>
    <row r="96" spans="1:11" s="8" customFormat="1" ht="56.25" x14ac:dyDescent="0.2">
      <c r="A96" s="33">
        <v>84</v>
      </c>
      <c r="B96" s="31" t="s">
        <v>131</v>
      </c>
      <c r="C96" s="34" t="s">
        <v>48</v>
      </c>
      <c r="D96" s="47">
        <v>10</v>
      </c>
      <c r="E96" s="49">
        <v>131.56</v>
      </c>
      <c r="F96" s="56"/>
      <c r="G96" s="35" t="str">
        <f t="shared" si="4"/>
        <v/>
      </c>
      <c r="H96" s="40"/>
      <c r="K96" s="7"/>
    </row>
    <row r="97" spans="1:11" s="8" customFormat="1" ht="33.75" x14ac:dyDescent="0.2">
      <c r="A97" s="33">
        <v>85</v>
      </c>
      <c r="B97" s="31" t="s">
        <v>132</v>
      </c>
      <c r="C97" s="34" t="s">
        <v>48</v>
      </c>
      <c r="D97" s="47">
        <v>30</v>
      </c>
      <c r="E97" s="49">
        <v>26.6</v>
      </c>
      <c r="F97" s="56"/>
      <c r="G97" s="35" t="str">
        <f t="shared" si="4"/>
        <v/>
      </c>
      <c r="H97" s="40"/>
      <c r="K97" s="7"/>
    </row>
    <row r="98" spans="1:11" s="27" customFormat="1" ht="9" x14ac:dyDescent="0.2">
      <c r="A98" s="36"/>
      <c r="E98" s="45"/>
      <c r="F98" s="69" t="s">
        <v>26</v>
      </c>
      <c r="G98" s="70"/>
      <c r="H98" s="41"/>
    </row>
    <row r="99" spans="1:11" ht="14.25" customHeight="1" x14ac:dyDescent="0.2">
      <c r="F99" s="71" t="str">
        <f>IF(SUM(G13:G97)=0,"",SUM(G13:G97))</f>
        <v/>
      </c>
      <c r="G99" s="72"/>
      <c r="H99" s="42"/>
    </row>
    <row r="100" spans="1:11" s="37" customFormat="1" ht="9" x14ac:dyDescent="0.2">
      <c r="A100" s="66" t="str">
        <f>" - "&amp;Dados!B23</f>
        <v xml:space="preserve"> - O objeto será realizado junto à Secretaria obedecendo ao detalhamento na íntegra do termo de referência.</v>
      </c>
      <c r="B100" s="66"/>
      <c r="C100" s="66"/>
      <c r="D100" s="66"/>
      <c r="E100" s="66"/>
      <c r="F100" s="66"/>
      <c r="G100" s="66"/>
      <c r="H100" s="43"/>
    </row>
    <row r="101" spans="1:11" s="37" customFormat="1" ht="21.75" customHeight="1" x14ac:dyDescent="0.2">
      <c r="A101" s="66" t="str">
        <f>" - "&amp;Dados!B24</f>
        <v xml:space="preserve"> - O não cumprimento do disposto no presente termo acarretará a anulação do empenho bem como a aplicação das penalidades previstas no edital e a convocação do fornecedor subseqüente considerando a ordem de classificação do certame.</v>
      </c>
      <c r="B101" s="66"/>
      <c r="C101" s="66"/>
      <c r="D101" s="66"/>
      <c r="E101" s="66"/>
      <c r="F101" s="66"/>
      <c r="G101" s="66"/>
      <c r="H101" s="43"/>
    </row>
    <row r="102" spans="1:11" s="37" customFormat="1" ht="9" x14ac:dyDescent="0.2">
      <c r="A102" s="66" t="str">
        <f>" - "&amp;Dados!B25</f>
        <v xml:space="preserve"> - O pagamento do objeto de que trata o PREGÃO ELETRÔNICO 057/2025, será efetuado pela Tesouraria da Prefeitura Municipal de Sumidouro.</v>
      </c>
      <c r="B102" s="66"/>
      <c r="C102" s="66"/>
      <c r="D102" s="66"/>
      <c r="E102" s="66"/>
      <c r="F102" s="66"/>
      <c r="G102" s="66"/>
      <c r="H102" s="43"/>
    </row>
    <row r="103" spans="1:11" s="27" customFormat="1" ht="9" x14ac:dyDescent="0.2">
      <c r="A103" s="66" t="str">
        <f>" - "&amp;Dados!B26</f>
        <v xml:space="preserve"> - Proposta válida por 60 (sessenta) dias</v>
      </c>
      <c r="B103" s="66"/>
      <c r="C103" s="66"/>
      <c r="D103" s="66"/>
      <c r="E103" s="66"/>
      <c r="F103" s="66"/>
      <c r="G103" s="66"/>
      <c r="H103" s="41"/>
    </row>
  </sheetData>
  <sheetProtection algorithmName="SHA-512" hashValue="9xxS7/6XMCxUgL5nFI4XbGH4b5yxcxGTNCHchpkicsphb80Equ8qMwd2+Jq1KuRQhusjmnI9s9obl5/AHuS4KQ==" saltValue="Btb190A4AX/DBG+ZcB4YCw==" spinCount="100000" sheet="1" objects="1" scenarios="1"/>
  <autoFilter ref="A12:G103" xr:uid="{00000000-0001-0000-0000-000000000000}"/>
  <mergeCells count="15">
    <mergeCell ref="A100:G100"/>
    <mergeCell ref="A101:G101"/>
    <mergeCell ref="A102:G102"/>
    <mergeCell ref="B8:G8"/>
    <mergeCell ref="A103:G103"/>
    <mergeCell ref="B9:G9"/>
    <mergeCell ref="F98:G98"/>
    <mergeCell ref="F99:G99"/>
    <mergeCell ref="D10:G10"/>
    <mergeCell ref="C6:D6"/>
    <mergeCell ref="E6:F6"/>
    <mergeCell ref="A2:G2"/>
    <mergeCell ref="A3:G3"/>
    <mergeCell ref="A4:G4"/>
    <mergeCell ref="A5:G5"/>
  </mergeCells>
  <phoneticPr fontId="0" type="noConversion"/>
  <conditionalFormatting sqref="B10">
    <cfRule type="cellIs" dxfId="11" priority="12" stopIfTrue="1" operator="equal">
      <formula>$G$1</formula>
    </cfRule>
  </conditionalFormatting>
  <conditionalFormatting sqref="B13:B97">
    <cfRule type="expression" dxfId="10" priority="1" stopIfTrue="1">
      <formula>IF(#REF!=1,IF(#REF!=0,1,0),0)</formula>
    </cfRule>
  </conditionalFormatting>
  <conditionalFormatting sqref="B8:G9">
    <cfRule type="cellIs" dxfId="9" priority="13" stopIfTrue="1" operator="equal">
      <formula>$J$1</formula>
    </cfRule>
  </conditionalFormatting>
  <conditionalFormatting sqref="D13:D97">
    <cfRule type="expression" priority="3" stopIfTrue="1">
      <formula>$A13</formula>
    </cfRule>
  </conditionalFormatting>
  <conditionalFormatting sqref="D10:G10">
    <cfRule type="cellIs" dxfId="8" priority="28" stopIfTrue="1" operator="equal">
      <formula>$E$1</formula>
    </cfRule>
  </conditionalFormatting>
  <conditionalFormatting sqref="F13:F97">
    <cfRule type="cellIs" dxfId="7" priority="2" stopIfTrue="1" operator="equal">
      <formula>""</formula>
    </cfRule>
  </conditionalFormatting>
  <conditionalFormatting sqref="F98">
    <cfRule type="expression" dxfId="6" priority="5" stopIfTrue="1">
      <formula>IF($J98="Empate",IF(H98=1,TRUE(),FALSE()),FALSE())</formula>
    </cfRule>
    <cfRule type="expression" dxfId="5" priority="6" stopIfTrue="1">
      <formula>IF(H98="&gt;",FALSE(),IF(H98&gt;0,TRUE(),FALSE()))</formula>
    </cfRule>
    <cfRule type="expression" dxfId="4" priority="7" stopIfTrue="1">
      <formula>IF(H98="&gt;",TRUE(),FALSE())</formula>
    </cfRule>
  </conditionalFormatting>
  <conditionalFormatting sqref="F99">
    <cfRule type="expression" dxfId="3" priority="8" stopIfTrue="1">
      <formula>IF($J98="OK",IF(H98=1,TRUE(),FALSE()),FALSE())</formula>
    </cfRule>
    <cfRule type="expression" dxfId="2" priority="9" stopIfTrue="1">
      <formula>IF($J98="Empate",IF(H98=1,TRUE(),FALSE()),FALSE())</formula>
    </cfRule>
    <cfRule type="expression" dxfId="1" priority="10" stopIfTrue="1">
      <formula>IF($J98="Empate",IF(H98=2,TRUE(),FALSE()),FALSE())</formula>
    </cfRule>
  </conditionalFormatting>
  <conditionalFormatting sqref="G13:G97">
    <cfRule type="expression" dxfId="0" priority="4" stopIfTrue="1">
      <formula>IF(ISTEXT(F13),FALSE(),IF(F13&gt;E13,TRUE(),FALSE()))</formula>
    </cfRule>
  </conditionalFormatting>
  <printOptions horizontalCentered="1"/>
  <pageMargins left="0.51181102362204722" right="0.31496062992125984" top="0.39370078740157483" bottom="1.0236220472440944" header="0.51181102362204722" footer="0.55118110236220474"/>
  <pageSetup paperSize="9" scale="85" fitToHeight="20" orientation="portrait" horizontalDpi="4294967295" verticalDpi="4294967295" r:id="rId1"/>
  <headerFooter alignWithMargins="0">
    <oddHeader>&amp;R&amp;"Arial,Negrito"&amp;6Página &amp;P de &amp;N.</oddHeader>
    <oddFooter>&amp;C
____________________________________
Assinatura e Carimbo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dimension ref="A1:IV35"/>
  <sheetViews>
    <sheetView workbookViewId="0">
      <selection activeCell="B5" sqref="B5"/>
    </sheetView>
  </sheetViews>
  <sheetFormatPr defaultRowHeight="12.75" x14ac:dyDescent="0.2"/>
  <cols>
    <col min="1" max="1" width="15" customWidth="1"/>
    <col min="2" max="2" width="51.85546875" customWidth="1"/>
    <col min="3" max="6" width="23.28515625" customWidth="1"/>
    <col min="7" max="8" width="14" customWidth="1"/>
    <col min="9" max="9" width="19.28515625" customWidth="1"/>
    <col min="10" max="13" width="14.5703125" customWidth="1"/>
    <col min="14" max="15" width="9.28515625" customWidth="1"/>
  </cols>
  <sheetData>
    <row r="1" spans="1:7" x14ac:dyDescent="0.2">
      <c r="A1" s="16" t="s">
        <v>9</v>
      </c>
      <c r="B1" s="54" t="s">
        <v>43</v>
      </c>
      <c r="E1" s="4"/>
      <c r="F1" s="4"/>
      <c r="G1" s="4"/>
    </row>
    <row r="2" spans="1:7" x14ac:dyDescent="0.2">
      <c r="A2" s="16" t="s">
        <v>10</v>
      </c>
      <c r="B2" s="54" t="s">
        <v>44</v>
      </c>
      <c r="E2" s="4"/>
      <c r="F2" s="4"/>
      <c r="G2" s="4"/>
    </row>
    <row r="3" spans="1:7" x14ac:dyDescent="0.2">
      <c r="A3" s="16" t="s">
        <v>11</v>
      </c>
      <c r="B3" s="54" t="s">
        <v>45</v>
      </c>
      <c r="C3" s="5"/>
      <c r="E3" s="52"/>
      <c r="F3" s="4"/>
      <c r="G3" s="4"/>
    </row>
    <row r="4" spans="1:7" x14ac:dyDescent="0.2">
      <c r="A4" s="16" t="s">
        <v>12</v>
      </c>
      <c r="B4" s="54" t="s">
        <v>143</v>
      </c>
      <c r="C4" s="5"/>
      <c r="E4" s="52"/>
      <c r="F4" s="4"/>
      <c r="G4" s="4"/>
    </row>
    <row r="5" spans="1:7" x14ac:dyDescent="0.2">
      <c r="A5" s="16" t="s">
        <v>13</v>
      </c>
      <c r="B5" s="54" t="s">
        <v>38</v>
      </c>
      <c r="C5" s="5"/>
      <c r="E5" s="52"/>
      <c r="F5" s="4"/>
      <c r="G5" s="4"/>
    </row>
    <row r="6" spans="1:7" x14ac:dyDescent="0.2">
      <c r="A6" s="16" t="s">
        <v>30</v>
      </c>
      <c r="B6" s="55" t="s">
        <v>39</v>
      </c>
      <c r="C6" s="5"/>
      <c r="E6" s="52"/>
      <c r="F6" s="4"/>
      <c r="G6" s="4"/>
    </row>
    <row r="7" spans="1:7" x14ac:dyDescent="0.2">
      <c r="A7" s="16" t="s">
        <v>14</v>
      </c>
      <c r="B7" s="5" t="s">
        <v>29</v>
      </c>
      <c r="C7" s="5"/>
      <c r="E7" s="52"/>
      <c r="F7" s="4"/>
      <c r="G7" s="4"/>
    </row>
    <row r="8" spans="1:7" x14ac:dyDescent="0.2">
      <c r="A8" s="25" t="s">
        <v>22</v>
      </c>
      <c r="B8" s="46">
        <v>1005140.1799999998</v>
      </c>
      <c r="C8" s="5"/>
      <c r="E8" s="52"/>
      <c r="F8" s="4"/>
      <c r="G8" s="4"/>
    </row>
    <row r="9" spans="1:7" x14ac:dyDescent="0.2">
      <c r="A9" s="17" t="s">
        <v>0</v>
      </c>
      <c r="E9" s="4"/>
      <c r="F9" s="4"/>
      <c r="G9" s="4"/>
    </row>
    <row r="10" spans="1:7" x14ac:dyDescent="0.2">
      <c r="A10" s="18" t="s">
        <v>2</v>
      </c>
      <c r="E10" s="4"/>
      <c r="F10" s="4"/>
      <c r="G10" s="4"/>
    </row>
    <row r="11" spans="1:7" x14ac:dyDescent="0.2">
      <c r="A11" s="19" t="s">
        <v>8</v>
      </c>
      <c r="E11" s="4"/>
      <c r="F11" s="4"/>
      <c r="G11" s="4"/>
    </row>
    <row r="12" spans="1:7" x14ac:dyDescent="0.2">
      <c r="A12" s="18" t="s">
        <v>19</v>
      </c>
      <c r="E12" s="4"/>
      <c r="F12" s="4"/>
      <c r="G12" s="4"/>
    </row>
    <row r="13" spans="1:7" x14ac:dyDescent="0.2">
      <c r="A13" s="18" t="s">
        <v>23</v>
      </c>
      <c r="E13" s="4"/>
      <c r="F13" s="4"/>
      <c r="G13" s="4"/>
    </row>
    <row r="14" spans="1:7" x14ac:dyDescent="0.2">
      <c r="A14" s="53" t="s">
        <v>32</v>
      </c>
      <c r="E14" s="4"/>
      <c r="F14" s="4"/>
      <c r="G14" s="4"/>
    </row>
    <row r="15" spans="1:7" x14ac:dyDescent="0.2">
      <c r="A15" s="53" t="s">
        <v>33</v>
      </c>
      <c r="E15" s="4"/>
      <c r="F15" s="4"/>
      <c r="G15" s="4"/>
    </row>
    <row r="16" spans="1:7" x14ac:dyDescent="0.2">
      <c r="A16" s="53" t="s">
        <v>34</v>
      </c>
      <c r="B16" s="24"/>
      <c r="E16" s="24"/>
      <c r="F16" s="4"/>
      <c r="G16" s="4"/>
    </row>
    <row r="17" spans="1:256" s="23" customFormat="1" x14ac:dyDescent="0.2">
      <c r="A17" s="22" t="s">
        <v>20</v>
      </c>
      <c r="B17" s="24" t="s">
        <v>42</v>
      </c>
      <c r="C17" s="24" t="s">
        <v>137</v>
      </c>
      <c r="D17" s="24" t="s">
        <v>41</v>
      </c>
      <c r="E17" s="24" t="s">
        <v>138</v>
      </c>
      <c r="F17" s="24"/>
      <c r="G17" s="24"/>
      <c r="H17" s="24"/>
      <c r="I17" s="24"/>
      <c r="J17" s="24"/>
      <c r="K17" s="24"/>
      <c r="L17" s="24"/>
      <c r="M17" s="24"/>
    </row>
    <row r="18" spans="1:256" s="23" customFormat="1" ht="24" x14ac:dyDescent="0.2">
      <c r="A18" s="22" t="s">
        <v>21</v>
      </c>
      <c r="B18" s="59" t="s">
        <v>141</v>
      </c>
      <c r="C18" s="60" t="s">
        <v>142</v>
      </c>
      <c r="D18" s="60" t="s">
        <v>140</v>
      </c>
      <c r="E18" s="61" t="s">
        <v>139</v>
      </c>
      <c r="F18" s="12"/>
      <c r="G18" s="12"/>
      <c r="H18" s="24"/>
      <c r="I18" s="24"/>
      <c r="J18" s="24"/>
      <c r="K18" s="24"/>
      <c r="L18" s="24"/>
      <c r="M18" s="24"/>
      <c r="IV18" s="24"/>
    </row>
    <row r="19" spans="1:256" x14ac:dyDescent="0.2">
      <c r="B19" s="24"/>
      <c r="E19" s="4"/>
      <c r="F19" s="24"/>
      <c r="G19" s="24"/>
    </row>
    <row r="20" spans="1:256" x14ac:dyDescent="0.2">
      <c r="B20" s="24"/>
      <c r="E20" s="51"/>
      <c r="F20" s="24"/>
      <c r="G20" s="24"/>
    </row>
    <row r="21" spans="1:256" x14ac:dyDescent="0.2">
      <c r="E21" s="51"/>
      <c r="F21" s="51"/>
      <c r="G21" s="51"/>
    </row>
    <row r="22" spans="1:256" x14ac:dyDescent="0.2">
      <c r="E22" s="51"/>
      <c r="F22" s="51"/>
      <c r="G22" s="51"/>
    </row>
    <row r="23" spans="1:256" ht="25.5" x14ac:dyDescent="0.2">
      <c r="A23" s="20" t="s">
        <v>15</v>
      </c>
      <c r="B23" s="55" t="s">
        <v>37</v>
      </c>
      <c r="E23" s="4"/>
      <c r="F23" s="4"/>
      <c r="G23" s="51"/>
    </row>
    <row r="24" spans="1:256" ht="63.75" x14ac:dyDescent="0.2">
      <c r="A24" s="20" t="s">
        <v>16</v>
      </c>
      <c r="B24" s="12" t="s">
        <v>35</v>
      </c>
      <c r="E24" s="4"/>
      <c r="F24" s="4"/>
      <c r="G24" s="51"/>
    </row>
    <row r="25" spans="1:256" ht="38.25" x14ac:dyDescent="0.2">
      <c r="A25" s="20" t="s">
        <v>17</v>
      </c>
      <c r="B25" s="55" t="s">
        <v>46</v>
      </c>
      <c r="C25" s="9"/>
      <c r="E25" s="4"/>
      <c r="F25" s="4"/>
      <c r="G25" s="51"/>
    </row>
    <row r="26" spans="1:256" ht="25.5" x14ac:dyDescent="0.2">
      <c r="A26" s="20" t="s">
        <v>18</v>
      </c>
      <c r="B26" s="21" t="s">
        <v>27</v>
      </c>
      <c r="E26" s="4"/>
      <c r="F26" s="4"/>
      <c r="G26" s="51"/>
    </row>
    <row r="27" spans="1:256" x14ac:dyDescent="0.2">
      <c r="A27" s="20" t="s">
        <v>31</v>
      </c>
      <c r="B27" s="58" t="s">
        <v>40</v>
      </c>
      <c r="G27" s="51"/>
    </row>
    <row r="28" spans="1:256" x14ac:dyDescent="0.2">
      <c r="B28" s="21"/>
    </row>
    <row r="29" spans="1:256" x14ac:dyDescent="0.2">
      <c r="B29" s="21"/>
    </row>
    <row r="30" spans="1:256" x14ac:dyDescent="0.2">
      <c r="B30" s="21"/>
    </row>
    <row r="31" spans="1:256" x14ac:dyDescent="0.2">
      <c r="B31" s="21"/>
    </row>
    <row r="32" spans="1:256" x14ac:dyDescent="0.2">
      <c r="B32" s="21"/>
    </row>
    <row r="33" spans="2:2" x14ac:dyDescent="0.2">
      <c r="B33" s="21"/>
    </row>
    <row r="34" spans="2:2" x14ac:dyDescent="0.2">
      <c r="B34" s="21"/>
    </row>
    <row r="35" spans="2:2" x14ac:dyDescent="0.2">
      <c r="B35" s="21"/>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5</vt:i4>
      </vt:variant>
    </vt:vector>
  </HeadingPairs>
  <TitlesOfParts>
    <vt:vector size="7" baseType="lpstr">
      <vt:lpstr>Quadro de Preços</vt:lpstr>
      <vt:lpstr>Dados</vt:lpstr>
      <vt:lpstr>Dados!_GoBack</vt:lpstr>
      <vt:lpstr>'Quadro de Preços'!_Hlk103001899</vt:lpstr>
      <vt:lpstr>Dados!_Hlk94602424</vt:lpstr>
      <vt:lpstr>Dados!_Hlk94602431</vt:lpstr>
      <vt:lpstr>'Quadro de Preços'!Titulos_de_impressao</vt:lpstr>
    </vt:vector>
  </TitlesOfParts>
  <Company>PMS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Licitacao</dc:creator>
  <dc:description>Versão: 2.0 - Incluída a planilha 'dados'.</dc:description>
  <cp:lastModifiedBy>Thiago Bandeira</cp:lastModifiedBy>
  <cp:lastPrinted>2025-11-12T12:46:05Z</cp:lastPrinted>
  <dcterms:created xsi:type="dcterms:W3CDTF">2006-04-18T17:38:46Z</dcterms:created>
  <dcterms:modified xsi:type="dcterms:W3CDTF">2025-11-17T19:14:32Z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tegido por senha">
    <vt:bool>true</vt:bool>
  </property>
</Properties>
</file>